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autoCompressPictures="0"/>
  <mc:AlternateContent xmlns:mc="http://schemas.openxmlformats.org/markup-compatibility/2006">
    <mc:Choice Requires="x15">
      <x15ac:absPath xmlns:x15ac="http://schemas.microsoft.com/office/spreadsheetml/2010/11/ac" url="C:\Users\stutz\Documents\Rallye 2021\"/>
    </mc:Choice>
  </mc:AlternateContent>
  <xr:revisionPtr revIDLastSave="0" documentId="13_ncr:1_{9D34A741-2F54-4C91-B0A9-EF094B3C33DB}" xr6:coauthVersionLast="47" xr6:coauthVersionMax="47" xr10:uidLastSave="{00000000-0000-0000-0000-000000000000}"/>
  <bookViews>
    <workbookView xWindow="-98" yWindow="-98" windowWidth="24496" windowHeight="15796" xr2:uid="{00000000-000D-0000-FFFF-FFFF00000000}"/>
  </bookViews>
  <sheets>
    <sheet name="Starter FUC 2018_Stand 08_23" sheetId="1" r:id="rId1"/>
  </sheets>
  <definedNames>
    <definedName name="_xlnm.Print_Area" localSheetId="0">'Starter FUC 2018_Stand 08_23'!$A$1:$AA$96</definedName>
  </definedNames>
  <calcPr calcId="191029"/>
  <extLst>
    <ext xmlns:mx="http://schemas.microsoft.com/office/mac/excel/2008/main" uri="http://schemas.microsoft.com/office/mac/excel/2008/main">
      <mx:ArchID Flags="2"/>
    </ext>
  </extLst>
</workbook>
</file>

<file path=xl/calcChain.xml><?xml version="1.0" encoding="utf-8"?>
<calcChain xmlns="http://schemas.openxmlformats.org/spreadsheetml/2006/main">
  <c r="W20" i="1" l="1"/>
  <c r="X20" i="1" s="1"/>
  <c r="W37" i="1"/>
  <c r="X37" i="1" s="1"/>
  <c r="W80" i="1"/>
  <c r="X80" i="1" s="1"/>
  <c r="W86" i="1"/>
  <c r="X86" i="1" s="1"/>
  <c r="W14" i="1"/>
  <c r="X14" i="1" s="1"/>
  <c r="W28" i="1"/>
  <c r="X28" i="1" s="1"/>
  <c r="W88" i="1"/>
  <c r="W90" i="1"/>
  <c r="W70" i="1"/>
  <c r="X70" i="1" s="1"/>
  <c r="W17" i="1"/>
  <c r="X17" i="1" s="1"/>
  <c r="W10" i="1"/>
  <c r="X10" i="1" s="1"/>
  <c r="W79" i="1"/>
  <c r="X79" i="1" s="1"/>
  <c r="W2" i="1"/>
  <c r="X2" i="1" s="1"/>
  <c r="W21" i="1"/>
  <c r="X21" i="1" s="1"/>
  <c r="W11" i="1"/>
  <c r="X11" i="1" s="1"/>
  <c r="W24" i="1"/>
  <c r="X24" i="1" s="1"/>
  <c r="W69" i="1"/>
  <c r="X69" i="1" s="1"/>
  <c r="W35" i="1"/>
  <c r="X35" i="1" s="1"/>
  <c r="W44" i="1"/>
  <c r="X44" i="1" s="1"/>
  <c r="W63" i="1"/>
  <c r="X63" i="1" s="1"/>
  <c r="W38" i="1"/>
  <c r="X38" i="1" s="1"/>
  <c r="W31" i="1"/>
  <c r="X31" i="1" s="1"/>
  <c r="W84" i="1"/>
  <c r="X84" i="1" s="1"/>
  <c r="W85" i="1"/>
  <c r="X85" i="1" s="1"/>
  <c r="W66" i="1"/>
  <c r="X66" i="1" s="1"/>
  <c r="W76" i="1"/>
  <c r="X76" i="1" s="1"/>
  <c r="W27" i="1"/>
  <c r="X27" i="1" s="1"/>
  <c r="W67" i="1"/>
  <c r="X67" i="1" s="1"/>
  <c r="W9" i="1"/>
  <c r="X9" i="1" s="1"/>
  <c r="W3" i="1"/>
  <c r="X3" i="1" s="1"/>
  <c r="W32" i="1"/>
  <c r="X32" i="1" s="1"/>
  <c r="W26" i="1"/>
  <c r="X26" i="1" s="1"/>
  <c r="W12" i="1"/>
  <c r="X12" i="1" s="1"/>
  <c r="W57" i="1"/>
  <c r="X57" i="1" s="1"/>
  <c r="W7" i="1"/>
  <c r="X7" i="1" s="1"/>
  <c r="W29" i="1"/>
  <c r="X29" i="1" s="1"/>
  <c r="W50" i="1"/>
  <c r="X50" i="1" s="1"/>
  <c r="W36" i="1"/>
  <c r="X36" i="1" s="1"/>
  <c r="W52" i="1"/>
  <c r="X52" i="1" s="1"/>
  <c r="W56" i="1"/>
  <c r="X56" i="1" s="1"/>
  <c r="W15" i="1"/>
  <c r="X15" i="1" s="1"/>
  <c r="W30" i="1"/>
  <c r="X30" i="1" s="1"/>
  <c r="W65" i="1"/>
  <c r="X65" i="1" s="1"/>
  <c r="W95" i="1"/>
  <c r="W71" i="1"/>
  <c r="X71" i="1" s="1"/>
  <c r="W25" i="1"/>
  <c r="X25" i="1" s="1"/>
  <c r="W42" i="1"/>
  <c r="X42" i="1" s="1"/>
  <c r="W4" i="1"/>
  <c r="X4" i="1" s="1"/>
  <c r="W77" i="1"/>
  <c r="X77" i="1" s="1"/>
  <c r="W81" i="1"/>
  <c r="X81" i="1" s="1"/>
  <c r="W16" i="1"/>
  <c r="X16" i="1" s="1"/>
  <c r="W5" i="1"/>
  <c r="X5" i="1" s="1"/>
  <c r="W78" i="1"/>
  <c r="X78" i="1" s="1"/>
  <c r="W58" i="1"/>
  <c r="X58" i="1" s="1"/>
  <c r="W74" i="1"/>
  <c r="X74" i="1" s="1"/>
  <c r="W33" i="1"/>
  <c r="X33" i="1" s="1"/>
  <c r="W18" i="1"/>
  <c r="X18" i="1" s="1"/>
  <c r="W62" i="1"/>
  <c r="X62" i="1" s="1"/>
  <c r="W43" i="1"/>
  <c r="X43" i="1" s="1"/>
  <c r="W53" i="1"/>
  <c r="X53" i="1" s="1"/>
  <c r="W8" i="1"/>
  <c r="X8" i="1" s="1"/>
  <c r="W55" i="1"/>
  <c r="X55" i="1" s="1"/>
  <c r="W72" i="1"/>
  <c r="X72" i="1" s="1"/>
  <c r="W23" i="1"/>
  <c r="X23" i="1" s="1"/>
  <c r="W60" i="1"/>
  <c r="X60" i="1" s="1"/>
  <c r="W64" i="1"/>
  <c r="X64" i="1" s="1"/>
  <c r="W92" i="1"/>
  <c r="W87" i="1"/>
  <c r="X87" i="1" s="1"/>
  <c r="W54" i="1"/>
  <c r="X54" i="1" s="1"/>
  <c r="W68" i="1"/>
  <c r="X68" i="1" s="1"/>
  <c r="W41" i="1"/>
  <c r="X41" i="1" s="1"/>
  <c r="W46" i="1"/>
  <c r="X46" i="1" s="1"/>
  <c r="W47" i="1"/>
  <c r="X47" i="1" s="1"/>
  <c r="W82" i="1"/>
  <c r="X82" i="1" s="1"/>
  <c r="W39" i="1"/>
  <c r="X39" i="1" s="1"/>
  <c r="W89" i="1"/>
  <c r="X89" i="1" s="1"/>
  <c r="W83" i="1"/>
  <c r="X83" i="1" s="1"/>
  <c r="W59" i="1"/>
  <c r="X59" i="1" s="1"/>
  <c r="W93" i="1"/>
  <c r="W19" i="1"/>
  <c r="X19" i="1" s="1"/>
  <c r="W48" i="1"/>
  <c r="X48" i="1" s="1"/>
  <c r="W91" i="1"/>
  <c r="X91" i="1" s="1"/>
  <c r="W73" i="1"/>
  <c r="X73" i="1" s="1"/>
  <c r="W51" i="1"/>
  <c r="X51" i="1" s="1"/>
  <c r="W45" i="1"/>
  <c r="X45" i="1" s="1"/>
  <c r="W34" i="1"/>
  <c r="X34" i="1" s="1"/>
  <c r="W94" i="1"/>
  <c r="W40" i="1"/>
  <c r="X40" i="1" s="1"/>
  <c r="W61" i="1"/>
  <c r="X61" i="1" s="1"/>
  <c r="W22" i="1"/>
  <c r="X22" i="1" s="1"/>
  <c r="W49" i="1"/>
  <c r="X49" i="1" s="1"/>
  <c r="W75" i="1"/>
  <c r="W6" i="1"/>
  <c r="X6" i="1" s="1"/>
  <c r="W96" i="1"/>
  <c r="W13" i="1"/>
  <c r="X13" i="1" s="1"/>
  <c r="Q13" i="1"/>
  <c r="R13" i="1" s="1"/>
  <c r="Q20" i="1"/>
  <c r="R20" i="1" s="1"/>
  <c r="Q37" i="1"/>
  <c r="R37" i="1" s="1"/>
  <c r="Q80" i="1"/>
  <c r="R80" i="1" s="1"/>
  <c r="Q86" i="1"/>
  <c r="R86" i="1" s="1"/>
  <c r="Q14" i="1"/>
  <c r="R14" i="1" s="1"/>
  <c r="Q28" i="1"/>
  <c r="R28" i="1" s="1"/>
  <c r="Q88" i="1"/>
  <c r="R88" i="1" s="1"/>
  <c r="Q90" i="1"/>
  <c r="Q70" i="1"/>
  <c r="R70" i="1" s="1"/>
  <c r="Q17" i="1"/>
  <c r="R17" i="1" s="1"/>
  <c r="Q10" i="1"/>
  <c r="R10" i="1" s="1"/>
  <c r="Q79" i="1"/>
  <c r="R79" i="1" s="1"/>
  <c r="Q2" i="1"/>
  <c r="R2" i="1" s="1"/>
  <c r="Q21" i="1"/>
  <c r="R21" i="1" s="1"/>
  <c r="Q11" i="1"/>
  <c r="R11" i="1" s="1"/>
  <c r="Q24" i="1"/>
  <c r="R24" i="1" s="1"/>
  <c r="Q69" i="1"/>
  <c r="R69" i="1" s="1"/>
  <c r="Q35" i="1"/>
  <c r="R35" i="1" s="1"/>
  <c r="Q44" i="1"/>
  <c r="R44" i="1" s="1"/>
  <c r="Q63" i="1"/>
  <c r="R63" i="1" s="1"/>
  <c r="Q38" i="1"/>
  <c r="R38" i="1" s="1"/>
  <c r="Q31" i="1"/>
  <c r="R31" i="1" s="1"/>
  <c r="Q84" i="1"/>
  <c r="Q85" i="1"/>
  <c r="R85" i="1" s="1"/>
  <c r="Q66" i="1"/>
  <c r="R66" i="1" s="1"/>
  <c r="Q76" i="1"/>
  <c r="R76" i="1" s="1"/>
  <c r="Q27" i="1"/>
  <c r="R27" i="1" s="1"/>
  <c r="Q67" i="1"/>
  <c r="R67" i="1" s="1"/>
  <c r="Q9" i="1"/>
  <c r="R9" i="1" s="1"/>
  <c r="Q3" i="1"/>
  <c r="R3" i="1" s="1"/>
  <c r="Q32" i="1"/>
  <c r="R32" i="1" s="1"/>
  <c r="Q26" i="1"/>
  <c r="R26" i="1" s="1"/>
  <c r="Q12" i="1"/>
  <c r="R12" i="1" s="1"/>
  <c r="Q57" i="1"/>
  <c r="R57" i="1" s="1"/>
  <c r="Q7" i="1"/>
  <c r="R7" i="1" s="1"/>
  <c r="Q29" i="1"/>
  <c r="R29" i="1" s="1"/>
  <c r="Q50" i="1"/>
  <c r="R50" i="1" s="1"/>
  <c r="Q36" i="1"/>
  <c r="R36" i="1" s="1"/>
  <c r="Q52" i="1"/>
  <c r="R52" i="1" s="1"/>
  <c r="Q56" i="1"/>
  <c r="R56" i="1" s="1"/>
  <c r="Q15" i="1"/>
  <c r="R15" i="1" s="1"/>
  <c r="Q30" i="1"/>
  <c r="R30" i="1" s="1"/>
  <c r="Q65" i="1"/>
  <c r="R65" i="1" s="1"/>
  <c r="Q95" i="1"/>
  <c r="R95" i="1" s="1"/>
  <c r="Q71" i="1"/>
  <c r="R71" i="1" s="1"/>
  <c r="Q25" i="1"/>
  <c r="R25" i="1" s="1"/>
  <c r="Q42" i="1"/>
  <c r="R42" i="1" s="1"/>
  <c r="Q4" i="1"/>
  <c r="R4" i="1" s="1"/>
  <c r="Q77" i="1"/>
  <c r="R77" i="1" s="1"/>
  <c r="Q81" i="1"/>
  <c r="R81" i="1" s="1"/>
  <c r="Q16" i="1"/>
  <c r="R16" i="1" s="1"/>
  <c r="Q5" i="1"/>
  <c r="R5" i="1" s="1"/>
  <c r="Q78" i="1"/>
  <c r="R78" i="1" s="1"/>
  <c r="Q58" i="1"/>
  <c r="R58" i="1" s="1"/>
  <c r="Q74" i="1"/>
  <c r="R74" i="1" s="1"/>
  <c r="Q33" i="1"/>
  <c r="R33" i="1" s="1"/>
  <c r="Q18" i="1"/>
  <c r="R18" i="1" s="1"/>
  <c r="Q62" i="1"/>
  <c r="R62" i="1" s="1"/>
  <c r="Q43" i="1"/>
  <c r="R43" i="1" s="1"/>
  <c r="Q53" i="1"/>
  <c r="R53" i="1" s="1"/>
  <c r="Q8" i="1"/>
  <c r="R8" i="1" s="1"/>
  <c r="Q55" i="1"/>
  <c r="R55" i="1" s="1"/>
  <c r="Q72" i="1"/>
  <c r="R72" i="1" s="1"/>
  <c r="Q23" i="1"/>
  <c r="R23" i="1" s="1"/>
  <c r="Q60" i="1"/>
  <c r="R60" i="1" s="1"/>
  <c r="Q64" i="1"/>
  <c r="R64" i="1" s="1"/>
  <c r="Q92" i="1"/>
  <c r="R92" i="1" s="1"/>
  <c r="Q87" i="1"/>
  <c r="R87" i="1" s="1"/>
  <c r="Q54" i="1"/>
  <c r="R54" i="1" s="1"/>
  <c r="Q68" i="1"/>
  <c r="R68" i="1" s="1"/>
  <c r="Q41" i="1"/>
  <c r="R41" i="1" s="1"/>
  <c r="Q46" i="1"/>
  <c r="R46" i="1" s="1"/>
  <c r="Q47" i="1"/>
  <c r="R47" i="1" s="1"/>
  <c r="Q82" i="1"/>
  <c r="R82" i="1" s="1"/>
  <c r="Q39" i="1"/>
  <c r="R39" i="1" s="1"/>
  <c r="Q89" i="1"/>
  <c r="R89" i="1" s="1"/>
  <c r="AA89" i="1" s="1"/>
  <c r="Q83" i="1"/>
  <c r="R83" i="1" s="1"/>
  <c r="AA83" i="1" s="1"/>
  <c r="Q59" i="1"/>
  <c r="R59" i="1" s="1"/>
  <c r="Q93" i="1"/>
  <c r="R93" i="1" s="1"/>
  <c r="Q19" i="1"/>
  <c r="R19" i="1" s="1"/>
  <c r="Q48" i="1"/>
  <c r="R48" i="1" s="1"/>
  <c r="Q91" i="1"/>
  <c r="R91" i="1" s="1"/>
  <c r="AA91" i="1" s="1"/>
  <c r="Q73" i="1"/>
  <c r="R73" i="1" s="1"/>
  <c r="Q51" i="1"/>
  <c r="R51" i="1" s="1"/>
  <c r="Q45" i="1"/>
  <c r="R45" i="1" s="1"/>
  <c r="Q34" i="1"/>
  <c r="R34" i="1" s="1"/>
  <c r="Q94" i="1"/>
  <c r="R94" i="1" s="1"/>
  <c r="Q40" i="1"/>
  <c r="R40" i="1" s="1"/>
  <c r="Q61" i="1"/>
  <c r="R61" i="1" s="1"/>
  <c r="Q22" i="1"/>
  <c r="R22" i="1" s="1"/>
  <c r="Q49" i="1"/>
  <c r="R49" i="1" s="1"/>
  <c r="Q75" i="1"/>
  <c r="Q6" i="1"/>
  <c r="R6" i="1" s="1"/>
  <c r="Q96" i="1"/>
  <c r="R96" i="1" s="1"/>
  <c r="AA96" i="1" s="1"/>
  <c r="T20" i="1" l="1"/>
  <c r="AA20" i="1" s="1"/>
  <c r="T37" i="1"/>
  <c r="AA37" i="1" s="1"/>
  <c r="T80" i="1"/>
  <c r="AA80" i="1" s="1"/>
  <c r="T86" i="1"/>
  <c r="AA86" i="1" s="1"/>
  <c r="T14" i="1"/>
  <c r="AA14" i="1" s="1"/>
  <c r="T28" i="1"/>
  <c r="AA28" i="1" s="1"/>
  <c r="T88" i="1"/>
  <c r="AA88" i="1" s="1"/>
  <c r="T90" i="1"/>
  <c r="AA90" i="1" s="1"/>
  <c r="T70" i="1"/>
  <c r="AA70" i="1" s="1"/>
  <c r="T17" i="1"/>
  <c r="AA17" i="1" s="1"/>
  <c r="T10" i="1"/>
  <c r="AA10" i="1" s="1"/>
  <c r="T79" i="1"/>
  <c r="AA79" i="1" s="1"/>
  <c r="T2" i="1"/>
  <c r="AA2" i="1" s="1"/>
  <c r="T21" i="1"/>
  <c r="AA21" i="1" s="1"/>
  <c r="T11" i="1"/>
  <c r="AA11" i="1" s="1"/>
  <c r="T24" i="1"/>
  <c r="AA24" i="1" s="1"/>
  <c r="T69" i="1"/>
  <c r="AA69" i="1" s="1"/>
  <c r="T35" i="1"/>
  <c r="AA35" i="1" s="1"/>
  <c r="T44" i="1"/>
  <c r="AA44" i="1" s="1"/>
  <c r="T63" i="1"/>
  <c r="AA63" i="1" s="1"/>
  <c r="T38" i="1"/>
  <c r="AA38" i="1" s="1"/>
  <c r="T31" i="1"/>
  <c r="AA31" i="1" s="1"/>
  <c r="T84" i="1"/>
  <c r="AA84" i="1" s="1"/>
  <c r="T85" i="1"/>
  <c r="AA85" i="1" s="1"/>
  <c r="T66" i="1"/>
  <c r="AA66" i="1" s="1"/>
  <c r="T76" i="1"/>
  <c r="AA76" i="1" s="1"/>
  <c r="T27" i="1"/>
  <c r="AA27" i="1" s="1"/>
  <c r="T67" i="1"/>
  <c r="AA67" i="1" s="1"/>
  <c r="T9" i="1"/>
  <c r="AA9" i="1" s="1"/>
  <c r="T3" i="1"/>
  <c r="AA3" i="1" s="1"/>
  <c r="T32" i="1"/>
  <c r="AA32" i="1" s="1"/>
  <c r="T26" i="1"/>
  <c r="AA26" i="1" s="1"/>
  <c r="T12" i="1"/>
  <c r="AA12" i="1" s="1"/>
  <c r="T57" i="1"/>
  <c r="AA57" i="1" s="1"/>
  <c r="T7" i="1"/>
  <c r="AA7" i="1" s="1"/>
  <c r="T29" i="1"/>
  <c r="AA29" i="1" s="1"/>
  <c r="T50" i="1"/>
  <c r="AA50" i="1" s="1"/>
  <c r="T36" i="1"/>
  <c r="AA36" i="1" s="1"/>
  <c r="T52" i="1"/>
  <c r="AA52" i="1" s="1"/>
  <c r="T56" i="1"/>
  <c r="AA56" i="1" s="1"/>
  <c r="T15" i="1"/>
  <c r="AA15" i="1" s="1"/>
  <c r="T30" i="1"/>
  <c r="AA30" i="1" s="1"/>
  <c r="T65" i="1"/>
  <c r="AA65" i="1" s="1"/>
  <c r="T95" i="1"/>
  <c r="AA95" i="1" s="1"/>
  <c r="T71" i="1"/>
  <c r="AA71" i="1" s="1"/>
  <c r="T25" i="1"/>
  <c r="AA25" i="1" s="1"/>
  <c r="T42" i="1"/>
  <c r="AA42" i="1" s="1"/>
  <c r="T4" i="1"/>
  <c r="AA4" i="1" s="1"/>
  <c r="T77" i="1"/>
  <c r="AA77" i="1" s="1"/>
  <c r="T81" i="1"/>
  <c r="AA81" i="1" s="1"/>
  <c r="T16" i="1"/>
  <c r="AA16" i="1" s="1"/>
  <c r="T5" i="1"/>
  <c r="AA5" i="1" s="1"/>
  <c r="T78" i="1"/>
  <c r="AA78" i="1" s="1"/>
  <c r="T58" i="1"/>
  <c r="AA58" i="1" s="1"/>
  <c r="T74" i="1"/>
  <c r="AA74" i="1" s="1"/>
  <c r="T33" i="1"/>
  <c r="AA33" i="1" s="1"/>
  <c r="T18" i="1"/>
  <c r="AA18" i="1" s="1"/>
  <c r="T62" i="1"/>
  <c r="AA62" i="1" s="1"/>
  <c r="T43" i="1"/>
  <c r="AA43" i="1" s="1"/>
  <c r="T53" i="1"/>
  <c r="AA53" i="1" s="1"/>
  <c r="T8" i="1"/>
  <c r="AA8" i="1" s="1"/>
  <c r="T55" i="1"/>
  <c r="AA55" i="1" s="1"/>
  <c r="T72" i="1"/>
  <c r="AA72" i="1" s="1"/>
  <c r="T23" i="1"/>
  <c r="AA23" i="1" s="1"/>
  <c r="T60" i="1"/>
  <c r="AA60" i="1" s="1"/>
  <c r="T64" i="1"/>
  <c r="AA64" i="1" s="1"/>
  <c r="T92" i="1"/>
  <c r="AA92" i="1" s="1"/>
  <c r="T87" i="1"/>
  <c r="AA87" i="1" s="1"/>
  <c r="T54" i="1"/>
  <c r="AA54" i="1" s="1"/>
  <c r="T68" i="1"/>
  <c r="AA68" i="1" s="1"/>
  <c r="T41" i="1"/>
  <c r="AA41" i="1" s="1"/>
  <c r="T46" i="1"/>
  <c r="AA46" i="1" s="1"/>
  <c r="T47" i="1"/>
  <c r="AA47" i="1" s="1"/>
  <c r="T82" i="1"/>
  <c r="AA82" i="1" s="1"/>
  <c r="T39" i="1"/>
  <c r="AA39" i="1" s="1"/>
  <c r="T59" i="1"/>
  <c r="AA59" i="1" s="1"/>
  <c r="T93" i="1"/>
  <c r="AA93" i="1" s="1"/>
  <c r="T19" i="1"/>
  <c r="AA19" i="1" s="1"/>
  <c r="T48" i="1"/>
  <c r="AA48" i="1" s="1"/>
  <c r="T73" i="1"/>
  <c r="AA73" i="1" s="1"/>
  <c r="T51" i="1"/>
  <c r="AA51" i="1" s="1"/>
  <c r="T45" i="1"/>
  <c r="AA45" i="1" s="1"/>
  <c r="T34" i="1"/>
  <c r="AA34" i="1" s="1"/>
  <c r="T94" i="1"/>
  <c r="AA94" i="1" s="1"/>
  <c r="T40" i="1"/>
  <c r="AA40" i="1" s="1"/>
  <c r="T61" i="1"/>
  <c r="AA61" i="1" s="1"/>
  <c r="T22" i="1"/>
  <c r="AA22" i="1" s="1"/>
  <c r="T49" i="1"/>
  <c r="AA49" i="1" s="1"/>
  <c r="T75" i="1"/>
  <c r="AA75" i="1" s="1"/>
  <c r="T6" i="1"/>
  <c r="AA6" i="1" s="1"/>
  <c r="T13" i="1"/>
  <c r="AA13" i="1" s="1"/>
</calcChain>
</file>

<file path=xl/sharedStrings.xml><?xml version="1.0" encoding="utf-8"?>
<sst xmlns="http://schemas.openxmlformats.org/spreadsheetml/2006/main" count="421" uniqueCount="364">
  <si>
    <t>1964 auf Basis des Ford Falcon entwickelt. Ein Pony Car - Autos für junge Leute mit wenig Geld. 1 Tag 22.000St. Verkauft 1. Jahr statt 240' nun 680.000Stück Bemerkenswert die erstmals raffinierte Werbekampagne und die Aufpreisliste. Entweder Basis oder teuer und edel - wie heute... nicht zuletzt der meistverkaufte Sportwagen der Welt.</t>
  </si>
  <si>
    <t xml:space="preserve">der Targa (den Namen ließ sich Porsche übrigens schützen und bedeutet soviel wie Schild)  entstand aus den Sicherheitsanforderungen des enorm wichtigen amerikanischen Marktes. Ein sogananntes Sicherheitscabriolet und heute eines der gefragtesten Modelle in der Oldtimerszene. </t>
  </si>
  <si>
    <t xml:space="preserve">Von 1955 bis 1974 auf Basis des VW Käfer bei Karmann gebaut. Die lästernden Bezeichnungen wie Hausfrauenporsche oder Sekretärinnen Ferrari stammen aus der Kombination aus flottem Design, aber nur kleinem Motor. Er war aber mit über 440.000 gebauten Exemplaren erfolgreich - und wir sagen heute einfach nur noch - süß. </t>
  </si>
  <si>
    <t>S-NR</t>
  </si>
  <si>
    <t>memo</t>
  </si>
  <si>
    <t xml:space="preserve">Porsche </t>
  </si>
  <si>
    <t>WP 1</t>
  </si>
  <si>
    <t>WP 2</t>
  </si>
  <si>
    <t>WP 3</t>
  </si>
  <si>
    <t>SP WP 2</t>
  </si>
  <si>
    <t>SP WP 1</t>
  </si>
  <si>
    <t>SP BK</t>
  </si>
  <si>
    <t>auch Nr. 16</t>
  </si>
  <si>
    <t>auch Nr. 4</t>
  </si>
  <si>
    <t>SP WP 3</t>
  </si>
  <si>
    <t>Fahrer/Beifahrer</t>
  </si>
  <si>
    <t>Ort</t>
  </si>
  <si>
    <t>Fahrzeug/Marke</t>
  </si>
  <si>
    <t>Modell/Besonderheiten</t>
  </si>
  <si>
    <t>Team</t>
  </si>
  <si>
    <t>Rainer +Maximilian Pütz</t>
  </si>
  <si>
    <t>Gröbenzell</t>
  </si>
  <si>
    <t>Porsche 356 c</t>
  </si>
  <si>
    <t>Bj. 1963. 75 PS 1.582 ccm  935 kg. Das  Auto kostete 14.950,00 DM Extras:  Lederausstattung, Chromfelgen und Radio. Ursprünglich in die USA ausgeliefert und 1997 reimportiert. Seit dem ein Vorbesitzer. 1998 Vollrestauration. Es handelt sich um das letzte 356er Modell. Die wichtigste Veränderung zum Vorgänger (B-Modell T 6) war die ATE Scheibenbremsen. Zwischen Juli 1963 und Juli 1965 wurden 13.513 Porsche 356 C Coupé produziert. Dann kam der 901 !</t>
  </si>
  <si>
    <t>Kris,Katalin,Karelin ,Ameli Römer</t>
  </si>
  <si>
    <t>Utting</t>
  </si>
  <si>
    <t>Borgward Isabella TS Bj 61, 75 PS 126'km</t>
  </si>
  <si>
    <t>2. Besitzer aus Garmisch, 2009 entdeckt und 3 J. rest.</t>
  </si>
  <si>
    <t>Lorenz und Christian Schäffler</t>
  </si>
  <si>
    <t>penzberg</t>
  </si>
  <si>
    <t>Mercedes Benz 280SL R107 1980</t>
  </si>
  <si>
    <t>Die SL-Baureihe 107, die 1971 als Nachfolger der sogenannten „Pagode“ (Baureihe W 113) auf den Markt kam, begründete mit den Breitband-H4-Scheinwerfern und den großen geriffelten Rückleuchten eine neue Gestaltungslinie bei Mercedes-Benz. Eine leichte Keilform deutete auf eine verbesserte Aerodynamik hin. Verantwortlicher Designer dieser Serie war erneut Friedrich Geiger, der bereits für die zeitlosen Schöpfungen des 300 SL (einschließlich Roadster) und des Mercedes-Benz 500K verantwortlich zeichnete.[1] Das Erscheinungsbild des R107 war stilprägend für das Mercedes-Benz-Design in den 70er Jahren. Viele Details finden sich auch in der 1972 vorgestellten S-Klasse, dem Mercedes-Benz W116.</t>
  </si>
  <si>
    <t>Robert Wagenheimer Victoria u.Konstantin Friedrichs</t>
  </si>
  <si>
    <t>Großaitingen</t>
  </si>
  <si>
    <t>Saab 96 gelb oder blau</t>
  </si>
  <si>
    <t>Blauer Saab 96, dann  Tochter Victoria und ihr Mann Konstantin Friedrichs an Bord.Der Saab ist aus der sog. „final edition“, nur 300 Stück gebaut, einer der allerletzten gebauten aus 1980.Zu erkennen an der Sonderfarbe aquamarine und Sportausstattung u.a. Minilites (Ronal) Dieser Wagen hat erst 57.000km gelaufen und ist unrestauriert.         Kommen wir mit dem gelben Saab, dann neben mir Tochter Victoria als Beifahrerin.Der Wagen stammt aus 1979, und ist komplett für Oldtimer-Rallyes, vor allem im Winter umgerüstet. Motor, Fahrwerk, Innenraum, alles für den Zweck geändert und angepasst.Gemeldet für die Histo Rallye Monte-Carlo im Februar 2022.</t>
  </si>
  <si>
    <t>Bernd Graf/Christine Rosopulo</t>
  </si>
  <si>
    <t>München</t>
  </si>
  <si>
    <t>Mercedes 300 SL Bj 86 3l 188 PS</t>
  </si>
  <si>
    <t>Astralsilber und seit 1988 in der Familie. Mercedestypische Verarbeitung. Nicht der ultimative Sportwagen (es gab auch schon den 928 oder 6er BMW) sonder eher Glanz und Gloria wie ihn die Autozeitung nannte und ich kann mir nicht helfen mit jedem Jahr wird er schöner...</t>
  </si>
  <si>
    <t>Alexander+ Heike Mogg</t>
  </si>
  <si>
    <t>Grünwald</t>
  </si>
  <si>
    <t>Ferrari 365 GT 2-2 Bj. 6.71</t>
  </si>
  <si>
    <t>Originalzustand mit einem 4,4l 12 Zyl. Und 320PS. Ferrari Classiche zert. Über Frankreich und Luxemburg nach Deutschland und heute die Geb. feier der Queen Mary wie damals von der Presse bezeichnet. Warum erklärt sich wenn man den außergewöhnlichen Komfort und die Länge von fast 5m ansieht und die ihn auch zu einem 4 sitzigen Familienferrari gemacht hat.</t>
  </si>
  <si>
    <t>Hans-Peter Schiele/Dr. Gabriele Schröppel</t>
  </si>
  <si>
    <t>Schongau</t>
  </si>
  <si>
    <t>Innocenti 1001, 1,2l, 61 PS 690kg</t>
  </si>
  <si>
    <t>Bj. 1974, Imp. Italien, 20 Jahre stillgelegt. Dann 2 Jahre restauriert mit Scheibenbremsen und dem Motor des Mini Metro von 1983. Daher auch 61 PS. Ist das jetzt der neue Motor? Die Abarth Felgen sind auf alle Fälle original.</t>
  </si>
  <si>
    <t>Christoph Lemp +Carmen Lex</t>
  </si>
  <si>
    <t>Ferrari 3,2l V8 mit 270 PS geb. von 85-89</t>
  </si>
  <si>
    <t xml:space="preserve">Der Nachfahre des in die Jahre gekommenen 308. Kantigere Formen 10cm länger und mehr hubraum.- hier der 328 GTS Bj.88, Pininfarina, die letzte Weiterentwicklung des 3.2 L V8 6.068 Exemplare								</t>
  </si>
  <si>
    <t>Fritz u.Heike Kolb</t>
  </si>
  <si>
    <t>Greifenberg</t>
  </si>
  <si>
    <t>RAM Cobra</t>
  </si>
  <si>
    <t>Caroll Shelby hatte keinen Bock mehr auf die Vorherrschaft von Corvette und Ferrari und entwarf daher die berühmte Cobra. Etwa 1000 St. wurden mit einem britischen AC Chassis und amerikanischen Motor gebaut und heute ein Vermögen wert. Realm Engeneering aus England hat ihn aber überzeugt und so haben die Replicas aus dem RAM seinen offiziellen Segen. Das ist ein Nachbau aus Deuschland, eigentlich ein halber Dragster mit moderner Technik  und optisch eben eine RAM Cobra</t>
  </si>
  <si>
    <t xml:space="preserve">Eva,Christian,Franz,Valentin Rabini-Kuschel </t>
  </si>
  <si>
    <t>Ingolstadt</t>
  </si>
  <si>
    <t>VW BUS</t>
  </si>
  <si>
    <t xml:space="preserve">Bj.88 seit 31 Jahren im FamilienbesitzVW Bus Caravelle CL Turbo-Diesel
70 PS 1,5 Liter Hubraum
Seit Erstzulassung 1987 im Familienbesitz. Als Alltagsauto und Campingfahrzeug
Besonderheiten: Statt einer Mittelsitzbank gezimmerte Sperrholzkiste als Stauraum samt verborgener (Gas-)Kochstelle, sowie 3 stapelbare Schlafbretter, die ausgebreitet eine Liegefläche zum Übernachten ergeben. Der VW Bus brachte seine "Besatzung" immer zuverlässig von der deutschen Nord- und Ostseeküste bis zu den südlichen Ländern des Mittelmeers.
</t>
  </si>
  <si>
    <t>Christian Stein/Sina Münch</t>
  </si>
  <si>
    <t>Gilching</t>
  </si>
  <si>
    <t>Audi Quattro Coupe 2,5l 5 Zyl. 136 PS Bj 85</t>
  </si>
  <si>
    <t>Erfolgreich am Rallyetraining teilgenommen und heute hier mit einem Jugendtraum - gekauft Mai 2019 - der mußte Tornadorot sein? Und als 5 Zylinder die gleiche Faszination wie diese Motoren auch heute noch haben. Wenn auch mit etwas mehr Leistung. BTW happy birthday Sina !</t>
  </si>
  <si>
    <t>Jens-Uwe Schlötel+Christian Wichartz</t>
  </si>
  <si>
    <t>Ilmmünster</t>
  </si>
  <si>
    <t>Rover SD1 Vitesse</t>
  </si>
  <si>
    <t>Bj84/8Zyl.3,5 L  Motor des Buick special in Lizenz gefertigt. Originalzustand 1976 auf den Markt gebracht Design David Bache, Britisch Bulldog, nicht Rapide wg. Aston Martin. Tiefer sportlicher, Spoiler konk. Von BMW 528i MB 380 SE. Gescheitet an Sparzwängen und Firmenstrukturen - nicht am Auto. (Auto des Jahres 1977)</t>
  </si>
  <si>
    <t xml:space="preserve">Herr Marlon Schnedler +Gabriel Schnedler </t>
  </si>
  <si>
    <t>Dießen am Ammersee</t>
  </si>
  <si>
    <t>Alfa GT 1300 junior, Bj. 1967, ca 120PS</t>
  </si>
  <si>
    <t>Ein echter Italiener mit 3 ital. Vorbesitzern, seit 2021 jetzt mit deutscher H-Zulassung. Und nicht mehr rosso sondern giallo. Dazu optisch ein GTA. Zustand 2 und ungeschweißt trotz Bj 67.</t>
  </si>
  <si>
    <t>Axel Kühn (Schweiz) +Stephan Schuster</t>
  </si>
  <si>
    <t>Höhenkirchen</t>
  </si>
  <si>
    <t>De Tomaso Pantera GTL</t>
  </si>
  <si>
    <t>Sonderpaket Gruppe 3 Strassenversion FIVA ID Card seit 26 Jahre im Besitz und stolz Herrn de Tomaso noch persönlich gekannt zu haben.</t>
  </si>
  <si>
    <t>Benedikt +Fabian Schäfer</t>
  </si>
  <si>
    <t>Augsburg</t>
  </si>
  <si>
    <t>Ford Mustang 1966</t>
  </si>
  <si>
    <t>1964 auf Basis des Ford Falcon entwickelt. Ein Pony Car - Autos für junge Leute mit wenig Geld. 1 Tag 22.000St. Verkauft 1. Jahr statt 240' nun 680.000Stück Bemerkenswert die erstmals raffinierte Werbekampagne und die Aufpreisliste. Entweder Basis oder teuer und edel - wie heute...</t>
  </si>
  <si>
    <t>Kai +Bastian Seebacher</t>
  </si>
  <si>
    <t>Schondorf</t>
  </si>
  <si>
    <t xml:space="preserve">Porsche 911, 3,2l </t>
  </si>
  <si>
    <t>Bj.86  Reimport Aus USA 2011 Umbau auf Europa Heck, Stoßst., Scheinwerfer. 70% Originallack, 160'km</t>
  </si>
  <si>
    <t>Florian Schmid</t>
  </si>
  <si>
    <t>Dachau</t>
  </si>
  <si>
    <t>Alfa Romeo Alfetta 2.0L 1982</t>
  </si>
  <si>
    <t>Alltags Klassiker von 74-1982 gebaut. Jetzt 2  Rallye ? Anf. Konk. Von BMW 520. Günstiger, aber Stichwort Rost… Abgelöst vom Alfa 90</t>
  </si>
  <si>
    <t>Christian u.Sonja Wilhelm</t>
  </si>
  <si>
    <t>Inning</t>
  </si>
  <si>
    <t>Porsche 911 Carrera Targa, 200 PS</t>
  </si>
  <si>
    <t>Targa 1977 (Auto und Fahrer gleichaltrig)</t>
  </si>
  <si>
    <t>Monica Grasso Menke /Michaela Ronga</t>
  </si>
  <si>
    <t>Lancia Flamina GT 2.8 110KW</t>
  </si>
  <si>
    <t>1964Superleggera Convertible aluverkl. Stahlrohrgerippe = Superleggera =200kg leichter= schneller, bessere Straßenlage Nachfolger des Aurelia (Via Flaminia</t>
  </si>
  <si>
    <t>Team Menke1</t>
  </si>
  <si>
    <t>Andreas Aigner /Birgit Aigner</t>
  </si>
  <si>
    <t>AR 2600 Spider Touring, Bj 1963</t>
  </si>
  <si>
    <t>Die Oberklasse von Alfa Romeo ab 1961. Gebaut bei der Carozzeria Touring kam endlich  der bereits 1955 geplante Reihensechszylinder-Motor zum Einsatz.  Laut Werksangaben erreichten die sportlichen Modelle somit die magischen 200 km/h.   1965  wurde dann nach etwas mehr als 2200 Spider  die Produktion eingestellt. Aufgrund des hohen Kaufpreises ( das Coupé war z.B. teurer als ein Mercedes 300 SElang ) war das Auto schon damals bei uns sehr selten.</t>
  </si>
  <si>
    <t>Lucas Menke /Manlio Ronga</t>
  </si>
  <si>
    <t xml:space="preserve">Lancia Flamina GT 2.8 </t>
  </si>
  <si>
    <t>1964 Superleggera Coupe, nicht mehr viele Exemplare, weil die Instadsetzung der Alukarosserie nicht ganz einfach/aufwändig ist.</t>
  </si>
  <si>
    <t>Team Menke2</t>
  </si>
  <si>
    <t>Klaus Englisch /Michael Aigner</t>
  </si>
  <si>
    <t>Volvo 1800 ES(ohne ES)  , Bj 1966, 66Kw</t>
  </si>
  <si>
    <t xml:space="preserve">Design Pelle Peterson, erst England dann wg Qualität ab 1963 in Schweden gebaut. S=Schweden </t>
  </si>
  <si>
    <t>Johanna Mocny/Sophia Kronthaler</t>
  </si>
  <si>
    <t>Citroen DS21</t>
  </si>
  <si>
    <t>Eine Göttin: Die DS, hier in luxoriöser Pallas Ausführung  vereint sensationell avantgardistisches Design mit einer Fülle von technischen Innovationen. Zum ersten Mal wurde bei einem Serienfahrzeug ein zentrales hydraulisches System für Federung (Hydropneumatik), Bremsen, Schaltung sowie Lenkunterstützung (Servolenkung) eingesetzt. Die  Karosserieform mit hervoragender Aerodynamik half auch zu eindrucksvollen Leistungs- und Verbrauchswerte. Trotz vieler Unkenrufe erwies sich die aufwändige Hydraulik als dauerhaft funktionssicher und die gewagte Formgebung als schlicht auch zweckmäßig.</t>
  </si>
  <si>
    <t>Team Menke3</t>
  </si>
  <si>
    <t xml:space="preserve">Anna Giulia Menke/Julia König-Sars–Lambiko–Nicole Buukh </t>
  </si>
  <si>
    <t>M-Luxemburg/Brasilien</t>
  </si>
  <si>
    <t>AR Gulia 1600 ti</t>
  </si>
  <si>
    <t>Giulia entstand aus der Giulietta ohne Verkleinerungsform und begründete den Erfolg von Alfa als sportliche Mittelklasse Limousine.Im Gegensatz zum GT „Bertone“, der Berlina und dem Spider war das Design der Giulia Limousine eine hausinterne Entwicklung von Alfa Romeo. Der etwas hohen und kantigen Form sah man den Windkanal nicht an. Sie hatte einen für damalige Verhältnisse geringen Widerstandsbeiwert (cw) von 0,34. Konstrukteur Orazio Satta Puliga studierte auch Flugzeugbau, daher legte er auf die stromlinienoptimierte Aerodynamik der Giulia Limousine großen Wert. Die gute Aerodynamik der Giulia Limousine beruhte auch auf dem Kammheck-Prinzip (deutscher Aerodynamiker Kamm) an der hinteren Dachlinie und an dem Kofferraumdeckel.</t>
  </si>
  <si>
    <t>Simon + Madeleine  Schenk</t>
  </si>
  <si>
    <t>Fürstenfeldbruck</t>
  </si>
  <si>
    <t>Mercedes w201 190e</t>
  </si>
  <si>
    <t>Einer der erfolgreichsten Mercedes von 82-93 gebaut mit ein paar techn. Details an die wir uns erinnern. Die berühmte Raumlenker Hinterachse für die Techniker und der Hubscheibenwischer für den Aha Effekt. Den sportlichen Höhepunkt haben wir dann mit dem bei cosworth entwickelten 16 Ventiler gesehen. Der Durchbruch war aber wohl der geräuschgekapselte Dieselmotor.</t>
  </si>
  <si>
    <t>Boris +Janeck Bundschuh</t>
  </si>
  <si>
    <t>Planegg</t>
  </si>
  <si>
    <t>Volvo 1800 ES, Bj 1971</t>
  </si>
  <si>
    <t>Nachfolger des 1800. Design auch Pelle Peterson,  S=Schweden Dienstwagen von  Roger Moore alias Simon Templar. Ein sogenannter Shooting Brake oder auch liebevoll "Schneewittchensarg" genannt</t>
  </si>
  <si>
    <t>Jörg Laser/Tanja Hust</t>
  </si>
  <si>
    <t>Opel Manta Bj 1976</t>
  </si>
  <si>
    <t xml:space="preserve">ein Manta B der 1976 den Modelwechsel vom erfolgreichen Manta A auf Basis des Ascona B einläutete. Ursprünglich die Antwort der Europäer auf die erfolgreichen Ponycars a la Mustang. </t>
  </si>
  <si>
    <t>Johannes + Heike Gerl</t>
  </si>
  <si>
    <t xml:space="preserve">Porsche 911 </t>
  </si>
  <si>
    <t>Team Greasy Fingers</t>
  </si>
  <si>
    <t>Dr. Sabine Dornhofer+Erika Müller</t>
  </si>
  <si>
    <t xml:space="preserve">AR GT  2000 1972 </t>
  </si>
  <si>
    <t>1972 in Italien Como ausgeliefert in der seltenen Farbe Faggio. Auf Irrwegen in den Münchner Raum gekommen. 2011 als fast scheunenfund und völlig verbastelt im Landkreis FFB gekauft dann in Anlehnung an die Rennautos die bei Auto Delta in Settimo Milanese aufgebaut wurden restauriert. Auto Delta hat für Alfa Romeo die Motorsport Entwicklung bis in die 80ger gemacht. Ähnlich wie AMG für Mercedes. Mein Alfa hat einen Rennmotor mit 2.l Hubraum und 170PS bei 965 kg. Rennsport Fahrwerk . Überrollbügel. Dunlop Klassik Sprint Reifen. Und inzwischen auch VIVA zertifiziert. Sämtliche Dämmmaterialien, Heizung usw. ausgebaut ... Einsätze auf dem Salzburgring, Hockenheimring , Nürburgring Das Auto ist im übrigen auch innen auf der Motorhaube von Jochen Maas signiert. (Auto Delta!)</t>
  </si>
  <si>
    <t>Dr. Markus Alt+</t>
  </si>
  <si>
    <t>Mercedes Benz 380b SL 83</t>
  </si>
  <si>
    <t>Amerika Import 3,8l V8, 218 PS oder 155 PS weil US Version…</t>
  </si>
  <si>
    <t>Team Alt1</t>
  </si>
  <si>
    <t>Petra Eckardt-Köstler/Dr. Wolfgang Köstler</t>
  </si>
  <si>
    <t>Grabenstaettt</t>
  </si>
  <si>
    <t>Porsche 911, 3,2l Carrera, Bj 1988</t>
  </si>
  <si>
    <t>ein letztes G-Modell. Weiß sehr exclusiv - Erstbesitzer mit exklusivem Geschmack und Baujahr 1988 !! Das Jahr eurer Liebe…</t>
  </si>
  <si>
    <t>Philipp Grosse-Kleimann-Dr.Wiebke Seemann</t>
  </si>
  <si>
    <t>Saab 900 Turbo Cabriolet 1989</t>
  </si>
  <si>
    <t>2.Hand und wenns was exotisch solides sein soll, dann Saab ja und 900 Turbo mit 160 PS. Ursprünglich auf Wunsch der Amis nach einem Convertible wurde das Cabrio schließlich in Trollhättan gebaut und auch wenn nur als Nischenfahrzeug geplant doch zu einem Classiker seiner Zeit.  Und leider der letzte "echte" Saab, weil die Fusion mit GM schon am Horizont erschien. Der nächste Saab entstand dann auf der Basis des Opel Vectra...</t>
  </si>
  <si>
    <t>Thomas Alt u.Terence Smith</t>
  </si>
  <si>
    <t>München/USA</t>
  </si>
  <si>
    <t>Robert Bindl+Thomas Pütz</t>
  </si>
  <si>
    <t>Alfa Romeo Spider Veloce 2000 74</t>
  </si>
  <si>
    <t>Bj.1974 Auslieferung in der USA Englewood Cliffs, HH Kenzeichen in Holland,und über Italien nach Deutschland 2017, Was heißt Veloce? Schnell! Ist er das?</t>
  </si>
  <si>
    <t>Oskar  u. Monika Tost</t>
  </si>
  <si>
    <t>Wernau</t>
  </si>
  <si>
    <t>Porsche  911 targa, Bj 1978</t>
  </si>
  <si>
    <t>Markus +Anette Rülicke</t>
  </si>
  <si>
    <t>Haimhausen</t>
  </si>
  <si>
    <t>Porsche 911 T Bj 71</t>
  </si>
  <si>
    <t>2,4T Ölklappenmodell, neu restauriert und revisioniert, Leid und Freud nah beieinander?</t>
  </si>
  <si>
    <t>Team Bibbi+Tina</t>
  </si>
  <si>
    <t>Stefan Schickedanz+Reiner Tost, letztes Jahr Platz 3 und Teamsieg</t>
  </si>
  <si>
    <t>Stuttgart/München</t>
  </si>
  <si>
    <t>BMW 3018i Bauer TC Bj.82</t>
  </si>
  <si>
    <t xml:space="preserve">Familienbesitz seit 1983, Anregung der Mama: BBS-Kreuzspeiche, Alpina-Frontspoiler, Billstein-Sport-Fahrwerk, Leder Recaros und Momo-Lenkrad. Das alles stammte aus dem letzten Jahrhundert und war kein Hindernis fürs H-Kennzeichen. </t>
  </si>
  <si>
    <t>Dr. Christoph+ Charlotte Niederdellmann</t>
  </si>
  <si>
    <t>Friedberg</t>
  </si>
  <si>
    <t>Rover P5, BJ 73 einer der letzten …</t>
  </si>
  <si>
    <t>Der Rover P5, je nach Hubraum auch 3-litre oder 3 1/2-litre genannt, war eine viertürige Limousine der oberen Mittelklasse oder ein sogenanntes viertüriges Coupé (mit abgesenktem Dach), die von 1958 bis 1973 hergestellt wurden. Der Wagen, den man auch "Mittelklasse-Rolls-Royce" nannte, war bei Regierungsmitarbeitern sehr beliebt. Sogar Königin Elisabeth II. sagt man nach, dass sie gerne ihren Rover P5 fuhr. Während der Kanzlerschaft von Bruno Kreisky war der P5 auch der Dienstwagen des österreichischen Bundeskanzlers.</t>
  </si>
  <si>
    <t>Andreas +Susan Will</t>
  </si>
  <si>
    <t>Porsche Carrera Targa</t>
  </si>
  <si>
    <t xml:space="preserve">1987 Martini Racing - Designikone passend zum chef von "Welcome" </t>
  </si>
  <si>
    <t>Team Welcom1</t>
  </si>
  <si>
    <t>Uli +Louis Prestle</t>
  </si>
  <si>
    <t xml:space="preserve">VW Käfer </t>
  </si>
  <si>
    <t xml:space="preserve">"Der schwarze Blitz" Käfer BJ 1960. Seit 29 Jahren in meinem Besitz, über die Jahre modifiziert bis zu einem Rennkäfer der 60er Jahre. Käfer - Motor klassisch frisiert mit 1914ccm und ca. 100PS. Motor, Getriebe, Fahrwerk, Bordnetz usw. erneuert, Karosserie ist unrestauriert mit originaler Patina :-) Fzg. ist gut bekannt auf der Mille Miglia, ist dort 13 Mal komplett als Schwarzfahrer mitgefahren (erster Start 2000) und war auch auf vielen Oldi-Events dabei u.a. viele Jahre bei Sound of Speed Salzburgring oder Altmühltal Classic Sprint. </t>
  </si>
  <si>
    <t>Sven u.Melanie Clormann</t>
  </si>
  <si>
    <t>Apfeldorf</t>
  </si>
  <si>
    <t>Porsche 911, G-Modell</t>
  </si>
  <si>
    <t>Carrera 2,7 Baujahr 1974 Model 1975, einer der ersten G-Modelle und in der US Ausführung auch mit reduzierter Leistung von 175 PS. (Stichwort Abgase) aber schon mit K-Jetronic und keinen Vergasern. . Motor und Getriebe revidiert aber Wichtig - Matching numbers</t>
  </si>
  <si>
    <t>Hendrik Todte/Tobias Keil</t>
  </si>
  <si>
    <t>AR GTV 6 Bj 1985, 158PS 1100kg</t>
  </si>
  <si>
    <t>Technisch ein Meilenstein, Stichworte Transaxle, innenliegende Scheibenbremsen, ein traumhafter V6 mit typischem Alfasound. Triumphe im Rennsport - Oder einfach ein optischer Traum den giguaro hier auf die Räder gestellt hat.</t>
  </si>
  <si>
    <t>Dr. Roland Wittmann/Stephan Auer</t>
  </si>
  <si>
    <t>Breitenbrunn</t>
  </si>
  <si>
    <t>Fiat 127, Bj 1971</t>
  </si>
  <si>
    <t>… etwas erstarkt durch einen Motorumbau… und "1972 Auto des Jahres" normalerweise ein 900ccm Motor mit 47 PS - und jetzt?</t>
  </si>
  <si>
    <t>Georg Ernst/Jochen Lang</t>
  </si>
  <si>
    <t>Willys Overland Jeep CJ2A</t>
  </si>
  <si>
    <t>1950, Overland ist ein amerikanischer Hersteller der von John willys gekauft wurde und das Symbolbild eines landläufig Jeeps genannt wurde. Nicht zuletzt Vorbild des britischen Landrovers den wir noch sehen werden.</t>
  </si>
  <si>
    <t>Team Welcome2</t>
  </si>
  <si>
    <t>Rouven Radspiler,Manuel Schödl,Tobias Rehm,Kevin Berger</t>
  </si>
  <si>
    <t>Chrysler New Yorker, BJ 68</t>
  </si>
  <si>
    <t>1968 Early Chrysler mit sixPack Motor 440cui, dh. Ca 7,2l und 350PS bei lt. Liste etwa 22l /100km. Seit 1964 endlich um 5cm verlängert auf einen Radstand von 3,5m…</t>
  </si>
  <si>
    <t>Tatjana Schuck/Natascha Krajasich</t>
  </si>
  <si>
    <t>Karman Ghia, 1969</t>
  </si>
  <si>
    <t>Thomas Schindler/Maximilian Schröck</t>
  </si>
  <si>
    <t>Gauting</t>
  </si>
  <si>
    <t>Bristol 410 Bj 69</t>
  </si>
  <si>
    <t xml:space="preserve">der letzte von 79 Stück. 5,2l V8 ca. 250PS. Eine absolute Rarität. Von 1967-69 wurden nur 79 dieses britischen Oberklasse KFZ gebaut. Bristol ging optisch sehr zurückhaltend mit Änderungen um, während in die Technik permanente Verbesserungen einflossen. besonderheit der Bristol des Baujahres 2008, bei dem Kundenfahrzeuge renoviert und mit neuer Technik aufgebaut wurden. </t>
  </si>
  <si>
    <t>Peter Fast+Alek Zablocki</t>
  </si>
  <si>
    <t>Arzbach</t>
  </si>
  <si>
    <t>Mercedes 190 SL</t>
  </si>
  <si>
    <t xml:space="preserve">Erstauslieferung nach Belgien gekauft 2006, Gina Lollobrigida, Grace Kelly, Romy Schneider, Frank Sinatra, Cary Grant, Alfred Hitchcock, Maureen O'Hara, Zsa Zsa Gabor, Ringo Starr, Toni Sailer. Gedanklicher Vater des 190 SL war 1953 Max Hoffman Importeur europ. Autos in den USA. Preisgünstige Alternative zum 300 SL. Kürzeste Entwicklungszeit und 1955 in Genf erstmals zu bewundern. </t>
  </si>
  <si>
    <t>Dominic +Marc Mielmann</t>
  </si>
  <si>
    <t>Porsche 911 Targa3.2 G Modell</t>
  </si>
  <si>
    <t>Wolfgang Kanz/Klaus Angermeier</t>
  </si>
  <si>
    <t>Diessen</t>
  </si>
  <si>
    <t>Fiat 124 Coupe 1972</t>
  </si>
  <si>
    <t xml:space="preserve">Diverse Modifikationen: 40er Weber Vergaser, Fächerkrümmer, elektr. Benzinpumpe, Sportsitze, motorschutz mehr is nich… - doch : ein schönes 72er fiat Coupe! </t>
  </si>
  <si>
    <t>Roland Wagner/Michael Pensler</t>
  </si>
  <si>
    <t>Wielenbach</t>
  </si>
  <si>
    <t>AR Spider 1982, Original, 2l, 4 Zyl. 126PS. Und schon 5Gang Getriebe</t>
  </si>
  <si>
    <t>Nachfolger des klassischen Rundheck und letzter ohne Gummilippe. Mit Alumotor und daher auch dankbar für ein sorgfältiges Warmfahren. Alfas mögen keine Grobmotoriker…</t>
  </si>
  <si>
    <t>Peter Pförtner/Cornelius Wächter</t>
  </si>
  <si>
    <t>BMW Veritas RS mit einem 2,0l 6 Zyl. 328 Motor aus 1935, 120 PS statt ca 80</t>
  </si>
  <si>
    <t>Wo fängt man mit einem Auto an das nur ca 30x gebaut wurde. Ein Veritas war ein auf BMW Basis gebauter Rennwagen. Hier auf einem 309 Fahrgestell mit einem 328 Motor. Und dieser wurde aus einem Wrack karossiert und rekonstruiert. Den Aufwand können sich hier viele vorstellen. Und dann fährt der Mann auch heute noch Rennen wie z. b. Mille Miglia 2018; Gran Premio Nuvolari, regelmäßig Nordschleife. Definitiv nicht für die Vitrine sondern echter Rennsport über mehr als 18.000km in 5 Jahren . Herzlichen Glückwunsch !</t>
  </si>
  <si>
    <t>Frank Sattler/Rainer Kühlwein</t>
  </si>
  <si>
    <t>Ferrari Dino</t>
  </si>
  <si>
    <t>Ein Ferrari der nicht unter dem Namen Ferrari verkauft wurde (wg. 6 Zyl. ) sondern unter der Marke Dino. (Bekanntermaßen nach dem Rufnamen von sohn Alfredo. ) 246 war bedeutet 2,4l und 6 Zylinder. Und die Besonderheit des GTS war das herausnehmbare Spiderdach. Daher auch GTS</t>
  </si>
  <si>
    <t>Ralf u.Nadine Decker</t>
  </si>
  <si>
    <t>Inning am Ammersee</t>
  </si>
  <si>
    <t>Porsche 356, Bj 65 hellblau</t>
  </si>
  <si>
    <t>Ein C-Modell - gebaut von 63-65 erstmals mit Scheibenbremsen. Vmax 175kmh. Anfang war 7.7.48 mit Testbericht Schluß April 65 mit dem 912. Vierzylinder.</t>
  </si>
  <si>
    <t>Robert,Manuela,Konstantin,Leopold Zwickle</t>
  </si>
  <si>
    <t>Triumph Stag</t>
  </si>
  <si>
    <t>Gebaut zwischen 1970 und 1970 von British Leyland und als Triumph verkauft. Das Design von Michelotti ist ein größtes Plus, der eigens entwickelte 8 Zyl. Manchmal wenig standfest. Allerdings Fanclubs können helfen und so ist der Stag auch wegen seiner geringen Stückzahl begehrter denn je.</t>
  </si>
  <si>
    <t>Claus u.Vera Sturma</t>
  </si>
  <si>
    <t>Weilheim</t>
  </si>
  <si>
    <t>Riley RMD</t>
  </si>
  <si>
    <t>1951 2,5 L 101 PS   Scheunenfund East Sussex Die RM Serie war die letzte von Riley selbst gebaute Serie, bevor der Zusammenschluß mit austin kam. RMA bis RMF waren die Typen und die RMD waren relativ selten gebaute Cabriolets mit Stahlrahmen und einem Holzaufbau (ca 500) so daß wir hier eine echte restaurierte Rarität vor uns haben.</t>
  </si>
  <si>
    <t>Dario Möller/Barbara Scheer</t>
  </si>
  <si>
    <t>Talbot Samba Cabriolet</t>
  </si>
  <si>
    <t>1980 das kl Cabrio der Welt, nur 13.000 Stück von Pininfarina entworfen, 72 oder 80 PS, Familienbesitz und bisher nur zart restauriert…</t>
  </si>
  <si>
    <t>Oliver Diezemann/Andrea de Mello</t>
  </si>
  <si>
    <t>Untermeitingen</t>
  </si>
  <si>
    <t>Porsche 914 1.8L</t>
  </si>
  <si>
    <t>VW suchte den Nachfolger des Karman Ghia. Und in Zusammenarbeit mit Porsche entstand u. a. 1970 dieser VW Porsche 914 aus USA. Gebaut bei Karman in Osnarbrück mit einem 1,7l  4 Zyl. Boxermotor mit 80PS von VW</t>
  </si>
  <si>
    <t>Christine+Jacob Müller</t>
  </si>
  <si>
    <t>Igling</t>
  </si>
  <si>
    <t xml:space="preserve">Porsche G Targa </t>
  </si>
  <si>
    <t>Bj 1979 Ein Kindheitstraum, ein G-Modell und manche behaupten auch zuverlässiger als ein Triumph Spitfire… :-)</t>
  </si>
  <si>
    <t>Team Müller1</t>
  </si>
  <si>
    <t>Harald +Jonas Müller</t>
  </si>
  <si>
    <t>Triumph Spitfire 1300 MK 4</t>
  </si>
  <si>
    <t xml:space="preserve">1973 Eisenhaufen sagen manche liebevoll - Andere  eine Legende unter Oldtimer Liebhabern. Designer Michelotti, gebaut von Leyland, leicht (unter 800kg) wendig (Wende unter 8m) and sometimes a little bit sophisticated (undicht) </t>
  </si>
  <si>
    <t>Stefan Rauch+Markus Gutschka</t>
  </si>
  <si>
    <t>Mustang, Bj 65 USA, V8 200PS</t>
  </si>
  <si>
    <t>Alexander u.Eva Monn-Weis</t>
  </si>
  <si>
    <t>Otterfing</t>
  </si>
  <si>
    <t>BMW csi E24</t>
  </si>
  <si>
    <t>Ein BMW 635 CSI, Bj. 1987 originales Fahrzeug, einer der letzten CSI die bis 1989 gebaut wurden. Jetzt mit dem 3,5l 6 Zyl. Des E 32 mit 211 PS (wg. Kat) und die markanten DE (Dreifach Ellipsoid) Scheinwerfer.</t>
  </si>
  <si>
    <t>Alexandra Tscheschlok/Maria Lehrl</t>
  </si>
  <si>
    <t>Wien</t>
  </si>
  <si>
    <t>Jaguar XJ8 3,2</t>
  </si>
  <si>
    <t>2001 Modell Executive</t>
  </si>
  <si>
    <t>Dr. Edwin u. Dr. Anton Ofner</t>
  </si>
  <si>
    <t>Plüderhausen</t>
  </si>
  <si>
    <t>AR  Bertone 1300</t>
  </si>
  <si>
    <t>1971 2017 komplett restauriert 2.0L Motor, 126 PS, ein Kantenhauber (dessen technischen Hintegrund ich allerdings nicht kenne.)</t>
  </si>
  <si>
    <t>Team Vienna</t>
  </si>
  <si>
    <t>Eberhart Tierhold/</t>
  </si>
  <si>
    <t>Volvo, PV 544</t>
  </si>
  <si>
    <t>direkt aus Schweden importiert, nur eine Blinkanlage, sowie Warnblinker mussten umgebaut werden. Sonst original (Bilen som är två) 2 in 1 Arbeit und Familienwagen? 1949 Anfangs nur Chassis mit LKW, Cabrios von anderen Anbietern  PV445 DH Herrgodsvagn ?? (D=Baureihe H= Hergodsvagn)</t>
  </si>
  <si>
    <t>Rainer u.Judith Koch</t>
  </si>
  <si>
    <t>Montlingen</t>
  </si>
  <si>
    <t>Talbot Matra Murena</t>
  </si>
  <si>
    <t>Bj 1982, Stahlrahmen GFK Karosserie, 2,2l Mittelmotor von Talbot mit 118PS. 3 Sitzig ! Und Nachfolger des Matra Simca Bagheera</t>
  </si>
  <si>
    <t>Volker u.Max Albrecht</t>
  </si>
  <si>
    <t>Moorenweis</t>
  </si>
  <si>
    <t>AR Gulietta Sprint Bj 1959</t>
  </si>
  <si>
    <t xml:space="preserve">der Tipo 101 wurde designt bei Carozzeria Ghia und schließlich bei Bertone gebaut. Hier ein Modell Sprint Bj. 1959 Scheunenfund nähe Paris mit  FIA Homologation </t>
  </si>
  <si>
    <t>Team Tutto Italiano</t>
  </si>
  <si>
    <t>Dr. Peter u.Sissi Seehofer</t>
  </si>
  <si>
    <t>AR Gulietta 750</t>
  </si>
  <si>
    <t>gebaut von 1954-64. wieder ein Tipo 750-101. aber Bj 1957 und ein Rennfahrzeug aus Kanada mit original Startnummer. Was wurde geändert?</t>
  </si>
  <si>
    <t>Hubertus Graf Beissel v.Gymnich/Kunhild v.Knobloch</t>
  </si>
  <si>
    <t>Porsche 356, Bj 1961</t>
  </si>
  <si>
    <t>Erstmals 7.7.1948 als Konstr. Nr. 356 in gmund gebaut und 70 Jahre später neu interpretiert. 1950 wieder in Zuffenhausen produziert und 1951 der erste Rennklassensieg in Le Mans. Und hier die erst Überarbeitung als 356 B. mit 1,6l und 90 PS</t>
  </si>
  <si>
    <t>Christoph Bahner+Heidi Lohberger</t>
  </si>
  <si>
    <t>Porsche 911 Carrera 4 Cabrio, Bj 1992</t>
  </si>
  <si>
    <t>Der Typ 964 mit 250 PS Allradantrieb und der Nachfolger des G-Modells und ein wichtiger Schrit für Porsche. Hier halfen die Erfahrungen des Technologieträgers 959 von dem viele technische Lösungen übernommen wurden., Aus der Zeit stammt auch der schlaue Werbeslogan: "Sie können länger frühstücken. Sie sind früher zum Abendessen zurück. Gibt es ein besseres Familienauto?“</t>
  </si>
  <si>
    <t>Matthias Edom/Peter Kincer</t>
  </si>
  <si>
    <t>Vaterstetten</t>
  </si>
  <si>
    <t>Land Rover Serie 2a, Bj 1965 RL 3J rest.</t>
  </si>
  <si>
    <t>Land Rover - ein Rover für die Landwirtschaft. Angetrieben von der britischen Rgierung für ein günstiges robustes Fahrzeug entstand auf der geistigen Basis eines Willys Jeeps der Landrover. Die ersten Vorserienmodelle waren zu großen Teilen aus Duraluminium gebaut. Teuer, aber nach dem Krieg verfügbar und weil das nicht rostet existieren davon noch mehr als die Hälte aller Fahrzeuge. Robust beinahe unkaputtbar führten sie Rover schließlich aus der Krise....</t>
  </si>
  <si>
    <t>Dr. Rober Kipping/Christian Grothe</t>
  </si>
  <si>
    <t>Wörthsee</t>
  </si>
  <si>
    <t>Porsche 356 sc Cabrio</t>
  </si>
  <si>
    <t>1964 2 Hand. Ein C Modell genauer ein SC damit 1,6l 95 PS mit 124Nm und damit eine echte Rarität denn der Bestand in Deutschland ist sehr überschaubar…</t>
  </si>
  <si>
    <t xml:space="preserve">Susanne Bosse/Oliver Dubeilczyk </t>
  </si>
  <si>
    <t>Murnau</t>
  </si>
  <si>
    <t>Porsche 993</t>
  </si>
  <si>
    <t>1997 einer der letzten luftgekühlten in Frauenhand - aha</t>
  </si>
  <si>
    <t>Team Eventstyling</t>
  </si>
  <si>
    <t>Markus + Barbara Viertlböck</t>
  </si>
  <si>
    <t>Penzberg</t>
  </si>
  <si>
    <t>Porsche 911sc Cabrio</t>
  </si>
  <si>
    <t>1983 Kalifornien ausgeliefert, 91 nach Deutschland und seit 1997 in der Familie. Nicht perfekt - wie in Familien halt, aber für heute mit roten Rennstreifen?</t>
  </si>
  <si>
    <t>Grill sportivo Team 1</t>
  </si>
  <si>
    <t>AR Alfetta GTV, Bj 1977</t>
  </si>
  <si>
    <t>gebaut ab 1974 auf Basis der Alfetta Limousine im Design von Giorgo Giugiaro - und interessantes Detail - Aufgrund geänderter amerikanischer Zulassungsbestimmungen zur Höhenlage der Scheinwerfer wurden diese relativ spät in der Entwicklung noch vergrößert, was zu der ungewöhnlichen Gestaltung mit der zwischen den Leuchteneinheiten herabgezogenen Motorhaube führte.</t>
  </si>
  <si>
    <t>Grill sportivo Team 2</t>
  </si>
  <si>
    <t>AR Giulietta, Bj 1988</t>
  </si>
  <si>
    <t>1988? Alfa 75?</t>
  </si>
  <si>
    <t>Korbinian u.Corinna Kopf</t>
  </si>
  <si>
    <t>Herrsching</t>
  </si>
  <si>
    <t>Ferrari  308, Bj 78</t>
  </si>
  <si>
    <t xml:space="preserve">Klein ist die Welt. Ein Ferrari in Deutschland erstanden mit Vorbesitzern die man am Ende im Umfeld der eigenen Firma wieder findet.  </t>
  </si>
  <si>
    <t>Thomas Gautsch/Manfred Härtle</t>
  </si>
  <si>
    <t>Porsche 944 S Bj. 1987</t>
  </si>
  <si>
    <t>Ab 1986 wurde der 944 durch den Porsche 944s ergänzt. Jetzt mit 4 Zyl. 2,5l und 190 PS</t>
  </si>
  <si>
    <t>Stefan Pagenberg/Tabea Jünger</t>
  </si>
  <si>
    <t>BMW M5 (E39)</t>
  </si>
  <si>
    <t>ein Jungspund - gebaut um 2000, 8 Zyl. 5,0l 400 PS vier flutige Abgasanlage…na dann )</t>
  </si>
  <si>
    <t>Alexander u. Daniela  Dollinger</t>
  </si>
  <si>
    <t>Kissing</t>
  </si>
  <si>
    <t>Porsche 924, 125 PS 4 Zyl. 86'km</t>
  </si>
  <si>
    <t>1981 frisch H, Sondermodel 50 Jahre Porsche, Transaxle Prinzip (Motor vorn/Getriebe und Diff. Hinten) 2019 überholt</t>
  </si>
  <si>
    <t>Jens+Yvonne Wittmann</t>
  </si>
  <si>
    <t>Michelau</t>
  </si>
  <si>
    <t>mercedes Strich 8 2,3l 120PS, Bj 1976</t>
  </si>
  <si>
    <t>ein Klassiker der Nachkriegs- Automobilgeschichte. Ein /8. ab 1968 gebautes Model der Reihe W 114. Hier mit spektakulären Extras wie Klimaanlage elektr. Fensterheber hinten, elektr. Radioantenne und Leselampen denn es war ein Ex Chauffeuer Fahrzeug aus Yokohama!</t>
  </si>
  <si>
    <t>Marc Piekarski</t>
  </si>
  <si>
    <t>Emmering</t>
  </si>
  <si>
    <t>Porsche 912</t>
  </si>
  <si>
    <t>der Nachfolger des 356 und nur kurz gebaut. Ein 4 Zylinder Bj 1969 und eine echte Rarität als Bindeglied zum 911 seit 2001 bei Marc.</t>
  </si>
  <si>
    <t>Christian u.Ferdinand Hörner</t>
  </si>
  <si>
    <t>Porsche 911, Bj 1986</t>
  </si>
  <si>
    <t xml:space="preserve">1986 deutsches Modell 1974 - 1989 werden als G Modell bezeichnet. Inzwischen 3,2l und 231 PS ohne Kat. </t>
  </si>
  <si>
    <t>Franziska Danneberg/Golo Bauermeister</t>
  </si>
  <si>
    <t>Müden/Aller</t>
  </si>
  <si>
    <t>VW 1303 Cabrio, Bj 1979</t>
  </si>
  <si>
    <t xml:space="preserve">50PS! Und reichlich Sonderausstattung: Sportfedern, Felgen, Auspuff Lenkrad alles Sport inkl. Radio mit sportlichem Subwoofer :-)  Interessant ist hier die gewölbte Windschutzscheibe. Nicht wg Aerodynamik sondern Sicherheitsbestimmungen der USA zum Abstand zwischen Scheibe und Passagiere. Auch typisch die Elefantenfüße… </t>
  </si>
  <si>
    <t>Philipp Dannenberg/Jennifer Hansen</t>
  </si>
  <si>
    <t>Landshut</t>
  </si>
  <si>
    <t>Volvo Amazon Bauj. 1968 122S</t>
  </si>
  <si>
    <t>Ein Amazon oder  P 122 S. einem Auto das den Ruf sehr sicherer Autos von Volvo mit begründete. Stichwort Sicherheitsgurte serienmäßig. Aber auch hier ein "Danneberg" Auto - Sport wohin man sieht: der 123 GT Look, Drehzahlmesser, Federn, Felgen Auspuff Fächerkrümmer - und alles in zeitgenössischer sportlicher Ausführung. Ab 1965  wurde das Auto in Gent gebaut um die EG Einfuhrzölle zu umgehen. Der Name war anfangs problematisch weil von Kreidler geschützt. Am Ende hat er sich dennoch umgangssprachlich durchgesetzt.</t>
  </si>
  <si>
    <t>Dr. Frank Dannenberg/Michael Knobloch</t>
  </si>
  <si>
    <t>Mercedes 280 SE Coupe 2,8 l 160 PS</t>
  </si>
  <si>
    <t>September 1968 - Frank war 11 Jahre und hier kommt mein/sein  Auto. Aus der ganzen Historie möchte ich symbolisch nur eine Position herausgreifen: Komplette Historie &amp; Dokumentation incl. Orig.-Kaufvertrag u. -Rechnung, Orig. Nummernschilder, Schlüssel, Datenkarte, Reparatur-Kundenkarte, Betriebsanleitung, Kundendienstheft, Bordmappe, Wartungsbelege etc. und Pappdeckelbrief mit 1 Fahrzeughalter. Ein Klassiktraum, der hier auf Basis der Limousine entstand. Allerdings viel in Handarbeit, was die Preise damals erheblich in die Höhe trieb. Im Gegensatz zur Heckflosse waren hier die Kanten gerundet und das Baujahr 68 hatte auch noch den Hochkühler (und unter uns das richtige Auto für eine Jungfrau die im Jahr des Hahnes geboren ist... :-)</t>
  </si>
  <si>
    <t>Andreas u.Sabine Müller</t>
  </si>
  <si>
    <t>Adelshofen</t>
  </si>
  <si>
    <t>VW Käfer 1962, 1200ccm</t>
  </si>
  <si>
    <t>Gebaut von 1938-2003 und mit über 20 Mio. Exemplaren das meistverkaufte Auto der Welt - bis der Golf kam... Ab dem Jahr 1961 gab es für das Export-Modell eine über Bowdenzug und Schwimmer betätigte Tankuhr anstatt des Kraftstoffhahns mit Reserve-Umschaltung. Im Standard-Modell und seinem späteren Nachfolger VW 1200 A (Sparkäfer) blieb der Benzinhahn bis 1972. wie ist es hier?</t>
  </si>
  <si>
    <t>Nikolaus u.Thomas Prinz</t>
  </si>
  <si>
    <t>Porsche 911 sc, Baujahr 1981</t>
  </si>
  <si>
    <t>ein G Modell aus Kanada mit vermutlich 188 PS und bei Superbenzin auch 204PS. Damals auch ein großes Thema: Durchrostung- hier gab Porsche 7 und später sogar 10 Jahre Garantie</t>
  </si>
  <si>
    <t>Luciano Turiello</t>
  </si>
  <si>
    <t>AR GTV2000</t>
  </si>
  <si>
    <t>Als Basis des GTV diente die Alfetta Limousine und wurde von Giugiaro gestaltet.er wollte eine möglichst flache Schnauze und ein hoch aufragendes Heck.Platz für 4 Personen und reichlich Gepäck. Am Ende mußten viele Ideen gestrichen werden, weil sie zwar interessant aussahen, aber nicht zweckdienlich waren... ( So sollten zum Beispiel Scheinwerfer wie beim Montreal oder versenkte Scheibenwischer realisiert werden. Aber entweder technisch nicht machbar oder zu teuer)</t>
  </si>
  <si>
    <t>Thomas u. Sabine Bierner + 8,12,13 Jahre</t>
  </si>
  <si>
    <t>AR Giulia Super 1.3 - 5-Sitzer?</t>
  </si>
  <si>
    <t>Bj 1972 aus Frankreich, 89 PS, "restaurierter Originalzustand" klingt nach Schönheitsreparaturen… und wahrscheinlich dem ersten Rallyeeinsatz :-)</t>
  </si>
  <si>
    <t>Moritz u.Peter Debus</t>
  </si>
  <si>
    <t>Porsche 930 3.2 L Baujahr 1989 300PS</t>
  </si>
  <si>
    <t>Bj. 1989 damit ein später 930 Turbo der 1974 vorgestellt wurde und der schnellste in D hergestellte Seriensportwagen war. Federführender Ingenieur war wieder mal Ernst Fuhrmann, der den ersten KKK Turbolader einbaute um dem damals für Porsche ausgereizten Saugmotorkonzept auf die Sprünge zu helfen.</t>
  </si>
  <si>
    <t>Grill sportivo Team 3</t>
  </si>
  <si>
    <t>AR Gulia 1600 ti, Bj 1969</t>
  </si>
  <si>
    <t>Rudi Kischner u.Jao da Silva</t>
  </si>
  <si>
    <t>Mercedes oder Chevrolet</t>
  </si>
  <si>
    <t>Manuel u Hannes Kuhn</t>
  </si>
  <si>
    <t>Wiggensbach</t>
  </si>
  <si>
    <t xml:space="preserve">Alfa Romeo GT Bertone </t>
  </si>
  <si>
    <t>Bj. 1966, seit 2013 im einsatz bei HKT. U.a. 2x sieger des Oberjoch Memorials in Hindelang</t>
  </si>
  <si>
    <t>Horst Netzer + Ricarda Netzer</t>
  </si>
  <si>
    <t>Egling</t>
  </si>
  <si>
    <t>Triumph TR 6 Bj. 70</t>
  </si>
  <si>
    <t>Im Sommer übernommen, von SSR classic überholt und Classic Data Gutachten von 2+. Heute die erste Rallye</t>
  </si>
  <si>
    <t>Gesamt</t>
  </si>
  <si>
    <t>Platz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</si>
</sst>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5" formatCode="0.0"/>
  </numFmts>
  <fonts count="22" x14ac:knownFonts="1">
    <font>
      <sz val="11"/>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strike/>
      <sz val="14"/>
      <color theme="1"/>
      <name val="Calibri"/>
      <family val="2"/>
      <scheme val="minor"/>
    </font>
    <font>
      <sz val="18"/>
      <color indexed="8"/>
      <name val="Calibri"/>
      <family val="2"/>
    </font>
    <font>
      <sz val="11"/>
      <color indexed="8"/>
      <name val="Calibri"/>
      <family val="2"/>
    </font>
    <font>
      <b/>
      <sz val="14"/>
      <name val="Calibri"/>
      <family val="2"/>
      <scheme val="minor"/>
    </font>
    <font>
      <sz val="14"/>
      <name val="Calibri"/>
      <family val="2"/>
      <scheme val="minor"/>
    </font>
    <font>
      <sz val="8"/>
      <name val="Verdana"/>
    </font>
    <font>
      <b/>
      <sz val="20"/>
      <name val="Calibri"/>
    </font>
    <font>
      <b/>
      <sz val="20"/>
      <color indexed="8"/>
      <name val="Calibri"/>
    </font>
    <font>
      <b/>
      <sz val="14"/>
      <color indexed="8"/>
      <name val="Calibri"/>
      <family val="2"/>
    </font>
    <font>
      <sz val="11"/>
      <color theme="1"/>
      <name val="Calibri"/>
      <family val="2"/>
      <scheme val="minor"/>
    </font>
    <font>
      <sz val="14"/>
      <color indexed="8"/>
      <name val="Calibri"/>
      <family val="2"/>
      <scheme val="minor"/>
    </font>
    <font>
      <b/>
      <sz val="16"/>
      <color theme="1"/>
      <name val="Verdana"/>
      <family val="2"/>
    </font>
    <font>
      <b/>
      <sz val="16"/>
      <name val="Verdana"/>
      <family val="2"/>
    </font>
    <font>
      <b/>
      <sz val="14"/>
      <name val="Verdana"/>
      <family val="2"/>
    </font>
    <font>
      <sz val="14"/>
      <color theme="1"/>
      <name val="Verdana"/>
      <family val="2"/>
    </font>
    <font>
      <sz val="14"/>
      <name val="Verdana"/>
      <family val="2"/>
    </font>
    <font>
      <b/>
      <sz val="20"/>
      <color theme="1"/>
      <name val="Calibri"/>
      <family val="2"/>
      <scheme val="minor"/>
    </font>
    <font>
      <b/>
      <sz val="18"/>
      <name val="Calibr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10"/>
        <bgColor indexed="8"/>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pplyFill="0" applyProtection="0"/>
    <xf numFmtId="0" fontId="6" fillId="0" borderId="0" applyFill="0" applyProtection="0"/>
    <xf numFmtId="44" fontId="13" fillId="0" borderId="0" applyFont="0" applyFill="0" applyBorder="0" applyAlignment="0" applyProtection="0"/>
  </cellStyleXfs>
  <cellXfs count="46">
    <xf numFmtId="0" fontId="0" fillId="0" borderId="0" xfId="0"/>
    <xf numFmtId="0" fontId="8"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 fillId="0" borderId="1" xfId="0" applyFont="1" applyBorder="1"/>
    <xf numFmtId="0" fontId="2" fillId="2" borderId="1" xfId="0" applyFont="1" applyFill="1" applyBorder="1"/>
    <xf numFmtId="0" fontId="2" fillId="0" borderId="1" xfId="0" applyFont="1" applyBorder="1"/>
    <xf numFmtId="0" fontId="3" fillId="0" borderId="1" xfId="0" applyFont="1" applyBorder="1"/>
    <xf numFmtId="0" fontId="4" fillId="0" borderId="1" xfId="0" applyFont="1" applyBorder="1"/>
    <xf numFmtId="0" fontId="3" fillId="2" borderId="1" xfId="0" applyFont="1" applyFill="1" applyBorder="1"/>
    <xf numFmtId="0" fontId="11" fillId="2" borderId="1" xfId="0" applyFont="1" applyFill="1" applyBorder="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vertical="center"/>
    </xf>
    <xf numFmtId="0" fontId="1" fillId="3" borderId="1" xfId="0" applyFont="1" applyFill="1" applyBorder="1"/>
    <xf numFmtId="0" fontId="2" fillId="3" borderId="1" xfId="0" applyFont="1" applyFill="1" applyBorder="1"/>
    <xf numFmtId="0" fontId="1" fillId="6" borderId="1" xfId="0" applyFont="1" applyFill="1" applyBorder="1"/>
    <xf numFmtId="0" fontId="2" fillId="6" borderId="1" xfId="0" applyFont="1" applyFill="1" applyBorder="1"/>
    <xf numFmtId="0" fontId="1" fillId="7" borderId="1" xfId="0" applyFont="1" applyFill="1" applyBorder="1"/>
    <xf numFmtId="0" fontId="2" fillId="7" borderId="1" xfId="0" applyFont="1" applyFill="1" applyBorder="1"/>
    <xf numFmtId="0" fontId="1" fillId="8" borderId="1" xfId="0" applyFont="1" applyFill="1" applyBorder="1"/>
    <xf numFmtId="0" fontId="2" fillId="8" borderId="1" xfId="0" applyFont="1" applyFill="1" applyBorder="1"/>
    <xf numFmtId="0" fontId="14" fillId="2" borderId="1" xfId="0" applyFont="1" applyFill="1" applyBorder="1" applyAlignment="1">
      <alignment horizontal="left" vertical="top" wrapText="1"/>
    </xf>
    <xf numFmtId="0" fontId="14" fillId="0" borderId="1" xfId="0" applyFont="1" applyBorder="1"/>
    <xf numFmtId="0" fontId="7" fillId="4" borderId="1" xfId="0" applyFont="1" applyFill="1" applyBorder="1"/>
    <xf numFmtId="0" fontId="8" fillId="0" borderId="1" xfId="0" applyFont="1" applyBorder="1"/>
    <xf numFmtId="2" fontId="2" fillId="0" borderId="1" xfId="0" applyNumberFormat="1" applyFont="1" applyBorder="1" applyAlignment="1">
      <alignment horizontal="right"/>
    </xf>
    <xf numFmtId="0" fontId="1" fillId="2" borderId="1" xfId="0" applyFont="1" applyFill="1" applyBorder="1"/>
    <xf numFmtId="2" fontId="2" fillId="2" borderId="1" xfId="0" applyNumberFormat="1" applyFont="1" applyFill="1" applyBorder="1" applyAlignment="1">
      <alignment horizontal="right"/>
    </xf>
    <xf numFmtId="0" fontId="12" fillId="2" borderId="1" xfId="0" applyFont="1" applyFill="1" applyBorder="1" applyAlignment="1">
      <alignment horizontal="center" vertical="center"/>
    </xf>
    <xf numFmtId="0" fontId="2" fillId="2" borderId="1" xfId="0" applyFont="1" applyFill="1" applyBorder="1" applyAlignment="1">
      <alignment vertical="center"/>
    </xf>
    <xf numFmtId="0" fontId="14" fillId="2" borderId="1" xfId="0" applyFont="1" applyFill="1" applyBorder="1"/>
    <xf numFmtId="2" fontId="1" fillId="0" borderId="1" xfId="0" applyNumberFormat="1" applyFont="1" applyBorder="1"/>
    <xf numFmtId="0" fontId="16" fillId="0" borderId="3" xfId="0" applyFont="1" applyBorder="1"/>
    <xf numFmtId="0" fontId="17" fillId="0" borderId="3" xfId="0" applyFont="1" applyBorder="1"/>
    <xf numFmtId="0" fontId="18" fillId="0" borderId="2" xfId="0" applyFont="1" applyBorder="1" applyAlignment="1">
      <alignment horizontal="left"/>
    </xf>
    <xf numFmtId="0" fontId="19" fillId="0" borderId="3" xfId="0" applyFont="1" applyBorder="1"/>
    <xf numFmtId="0" fontId="19" fillId="0" borderId="3" xfId="0" applyFont="1" applyBorder="1" applyAlignment="1">
      <alignment horizontal="left"/>
    </xf>
    <xf numFmtId="165" fontId="2" fillId="8" borderId="1" xfId="0" applyNumberFormat="1" applyFont="1" applyFill="1" applyBorder="1"/>
    <xf numFmtId="165" fontId="2" fillId="6" borderId="1" xfId="0" applyNumberFormat="1" applyFont="1" applyFill="1" applyBorder="1"/>
    <xf numFmtId="2" fontId="1" fillId="2" borderId="1" xfId="0" applyNumberFormat="1" applyFont="1" applyFill="1" applyBorder="1"/>
    <xf numFmtId="165" fontId="19" fillId="0" borderId="3" xfId="3" applyNumberFormat="1" applyFont="1" applyFill="1" applyBorder="1" applyAlignment="1" applyProtection="1">
      <alignment horizontal="left" wrapText="1"/>
    </xf>
    <xf numFmtId="165" fontId="19" fillId="0" borderId="3" xfId="0" applyNumberFormat="1" applyFont="1" applyBorder="1" applyAlignment="1">
      <alignment horizontal="left"/>
    </xf>
    <xf numFmtId="0" fontId="15" fillId="0" borderId="2" xfId="0" applyFont="1" applyBorder="1" applyAlignment="1">
      <alignment horizontal="left" vertical="center" wrapText="1"/>
    </xf>
    <xf numFmtId="0" fontId="5" fillId="2" borderId="1" xfId="0" applyFont="1" applyFill="1" applyBorder="1" applyAlignment="1">
      <alignment horizontal="left"/>
    </xf>
    <xf numFmtId="0" fontId="20" fillId="0" borderId="1" xfId="0" applyFont="1" applyBorder="1" applyAlignment="1">
      <alignment horizontal="center"/>
    </xf>
    <xf numFmtId="0" fontId="21" fillId="5" borderId="1" xfId="0" applyFont="1" applyFill="1" applyBorder="1" applyAlignment="1">
      <alignment horizontal="center" vertical="center" wrapText="1"/>
    </xf>
  </cellXfs>
  <cellStyles count="4">
    <cellStyle name="Standard" xfId="0" builtinId="0"/>
    <cellStyle name="Standard 2" xfId="1" xr:uid="{00000000-0005-0000-0000-000001000000}"/>
    <cellStyle name="Standard 3" xfId="2" xr:uid="{00000000-0005-0000-0000-000002000000}"/>
    <cellStyle name="Währung" xfId="3" builtinId="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AC209"/>
  <sheetViews>
    <sheetView tabSelected="1" zoomScale="85" zoomScaleNormal="75" zoomScaleSheetLayoutView="100" zoomScalePageLayoutView="75" workbookViewId="0">
      <selection activeCell="A2" sqref="A2:XFD96"/>
    </sheetView>
  </sheetViews>
  <sheetFormatPr baseColWidth="10" defaultColWidth="10.46484375" defaultRowHeight="91.5" customHeight="1" x14ac:dyDescent="0.7"/>
  <cols>
    <col min="1" max="1" width="10.46484375" style="6"/>
    <col min="2" max="2" width="8.265625" style="10" customWidth="1"/>
    <col min="3" max="3" width="56.796875" style="43" customWidth="1"/>
    <col min="4" max="4" width="29.1328125" style="11" hidden="1" customWidth="1"/>
    <col min="5" max="5" width="43.796875" style="12" customWidth="1"/>
    <col min="6" max="6" width="17.265625" style="12" hidden="1" customWidth="1"/>
    <col min="7" max="7" width="28" style="12" hidden="1" customWidth="1"/>
    <col min="8" max="8" width="12.6640625" style="12" hidden="1" customWidth="1"/>
    <col min="9" max="9" width="11.265625" style="12" hidden="1" customWidth="1"/>
    <col min="10" max="10" width="12.06640625" style="12" hidden="1" customWidth="1"/>
    <col min="11" max="11" width="6.19921875" style="6" hidden="1" customWidth="1"/>
    <col min="12" max="12" width="11" style="6" hidden="1" customWidth="1"/>
    <col min="13" max="13" width="77.3984375" style="22" hidden="1" customWidth="1"/>
    <col min="14" max="14" width="1.9296875" style="6" hidden="1" customWidth="1"/>
    <col min="15" max="15" width="10.46484375" style="6" hidden="1" customWidth="1"/>
    <col min="16" max="16" width="10.46484375" style="5" hidden="1" customWidth="1"/>
    <col min="17" max="17" width="14.3984375" style="6" hidden="1" customWidth="1"/>
    <col min="18" max="18" width="9.33203125" style="20" bestFit="1" customWidth="1"/>
    <col min="19" max="19" width="10.46484375" style="6" hidden="1" customWidth="1"/>
    <col min="20" max="20" width="10.46484375" style="16"/>
    <col min="21" max="21" width="10.46484375" style="16" hidden="1" customWidth="1"/>
    <col min="22" max="22" width="10.46484375" style="5" hidden="1" customWidth="1"/>
    <col min="23" max="23" width="10.46484375" style="14" hidden="1" customWidth="1"/>
    <col min="24" max="24" width="9.33203125" style="16" bestFit="1" customWidth="1"/>
    <col min="25" max="25" width="10.46484375" style="6"/>
    <col min="26" max="26" width="0" style="6" hidden="1" customWidth="1"/>
    <col min="27" max="27" width="10.46484375" style="31"/>
    <col min="28" max="16384" width="10.46484375" style="6"/>
  </cols>
  <sheetData>
    <row r="1" spans="1:29" s="4" customFormat="1" ht="36.4" customHeight="1" x14ac:dyDescent="0.55000000000000004">
      <c r="A1" s="3" t="s">
        <v>363</v>
      </c>
      <c r="B1" s="3" t="s">
        <v>3</v>
      </c>
      <c r="C1" s="42" t="s">
        <v>15</v>
      </c>
      <c r="D1" s="32" t="s">
        <v>16</v>
      </c>
      <c r="E1" s="33" t="s">
        <v>17</v>
      </c>
      <c r="F1" s="33" t="s">
        <v>18</v>
      </c>
      <c r="G1" s="33" t="s">
        <v>19</v>
      </c>
      <c r="H1" s="2"/>
      <c r="I1" s="2"/>
      <c r="J1" s="2"/>
      <c r="K1" s="2"/>
      <c r="L1" s="2"/>
      <c r="M1" s="2"/>
      <c r="N1" s="23" t="s">
        <v>4</v>
      </c>
      <c r="P1" s="26" t="s">
        <v>6</v>
      </c>
      <c r="Q1" s="4" t="s">
        <v>6</v>
      </c>
      <c r="R1" s="19" t="s">
        <v>10</v>
      </c>
      <c r="S1" s="4" t="s">
        <v>7</v>
      </c>
      <c r="T1" s="17" t="s">
        <v>9</v>
      </c>
      <c r="U1" s="4" t="s">
        <v>8</v>
      </c>
      <c r="V1" s="4" t="s">
        <v>8</v>
      </c>
      <c r="W1" s="4" t="s">
        <v>8</v>
      </c>
      <c r="X1" s="15" t="s">
        <v>14</v>
      </c>
      <c r="Y1" s="13" t="s">
        <v>11</v>
      </c>
      <c r="AA1" s="31" t="s">
        <v>362</v>
      </c>
    </row>
    <row r="2" spans="1:29" ht="21" customHeight="1" x14ac:dyDescent="0.75">
      <c r="A2" s="44">
        <v>1</v>
      </c>
      <c r="B2" s="45">
        <v>14</v>
      </c>
      <c r="C2" s="34" t="s">
        <v>71</v>
      </c>
      <c r="D2" s="35" t="s">
        <v>72</v>
      </c>
      <c r="E2" s="36" t="s">
        <v>73</v>
      </c>
      <c r="F2" s="40" t="s">
        <v>74</v>
      </c>
      <c r="G2" s="41"/>
      <c r="H2" s="1"/>
      <c r="I2" s="1"/>
      <c r="J2" s="1"/>
      <c r="K2" s="1"/>
      <c r="L2" s="1"/>
      <c r="M2" s="21"/>
      <c r="N2" s="24"/>
      <c r="P2" s="27">
        <v>16.829999999999998</v>
      </c>
      <c r="Q2" s="25">
        <f>IF(P2="","",(ABS(17-P2)))</f>
        <v>0.17000000000000171</v>
      </c>
      <c r="R2" s="37">
        <f>PRODUCT(Q2*10)</f>
        <v>1.7000000000000171</v>
      </c>
      <c r="S2" s="5">
        <v>0.28000000000000003</v>
      </c>
      <c r="T2" s="18">
        <f>PRODUCT(S2*10)</f>
        <v>2.8000000000000003</v>
      </c>
      <c r="U2" s="6"/>
      <c r="V2" s="27">
        <v>16.72</v>
      </c>
      <c r="W2" s="6">
        <f>IF(V2="","",(ABS(16-V2)))</f>
        <v>0.71999999999999886</v>
      </c>
      <c r="X2" s="38">
        <f>PRODUCT(W2*10)</f>
        <v>7.1999999999999886</v>
      </c>
      <c r="Y2" s="14">
        <v>0</v>
      </c>
      <c r="Z2" s="5"/>
      <c r="AA2" s="31">
        <f>SUM(R2+T2+X2+Y2)</f>
        <v>11.700000000000006</v>
      </c>
      <c r="AB2" s="5"/>
      <c r="AC2" s="5"/>
    </row>
    <row r="3" spans="1:29" ht="21" customHeight="1" x14ac:dyDescent="0.75">
      <c r="A3" s="44">
        <v>2</v>
      </c>
      <c r="B3" s="45">
        <v>31</v>
      </c>
      <c r="C3" s="34" t="s">
        <v>134</v>
      </c>
      <c r="D3" s="35" t="s">
        <v>135</v>
      </c>
      <c r="E3" s="36" t="s">
        <v>136</v>
      </c>
      <c r="F3" s="40" t="s">
        <v>137</v>
      </c>
      <c r="G3" s="41"/>
      <c r="H3" s="1"/>
      <c r="I3" s="1"/>
      <c r="J3" s="1"/>
      <c r="K3" s="1"/>
      <c r="L3" s="1"/>
      <c r="M3" s="21"/>
      <c r="N3" s="24"/>
      <c r="P3" s="27">
        <v>17.579999999999998</v>
      </c>
      <c r="Q3" s="25">
        <f>IF(P3="","",(ABS(17-P3)))</f>
        <v>0.57999999999999829</v>
      </c>
      <c r="R3" s="37">
        <f>PRODUCT(Q3*10)</f>
        <v>5.7999999999999829</v>
      </c>
      <c r="S3" s="5">
        <v>0.12</v>
      </c>
      <c r="T3" s="18">
        <f>PRODUCT(S3*10)</f>
        <v>1.2</v>
      </c>
      <c r="U3" s="6"/>
      <c r="V3" s="27">
        <v>16.079999999999998</v>
      </c>
      <c r="W3" s="6">
        <f>IF(V3="","",(ABS(16-V3)))</f>
        <v>7.9999999999998295E-2</v>
      </c>
      <c r="X3" s="38">
        <f>PRODUCT(W3*10)</f>
        <v>0.79999999999998295</v>
      </c>
      <c r="Y3" s="14">
        <v>4</v>
      </c>
      <c r="Z3" s="5"/>
      <c r="AA3" s="31">
        <f>SUM(R3+T3+X3+Y3)</f>
        <v>11.799999999999965</v>
      </c>
    </row>
    <row r="4" spans="1:29" ht="21" customHeight="1" x14ac:dyDescent="0.75">
      <c r="A4" s="44">
        <v>3</v>
      </c>
      <c r="B4" s="45">
        <v>49</v>
      </c>
      <c r="C4" s="34" t="s">
        <v>197</v>
      </c>
      <c r="D4" s="35" t="s">
        <v>37</v>
      </c>
      <c r="E4" s="36" t="s">
        <v>198</v>
      </c>
      <c r="F4" s="40" t="s">
        <v>1</v>
      </c>
      <c r="G4" s="41"/>
      <c r="H4" s="1"/>
      <c r="I4" s="1"/>
      <c r="J4" s="1"/>
      <c r="K4" s="1"/>
      <c r="L4" s="1"/>
      <c r="M4" s="21"/>
      <c r="N4" s="24"/>
      <c r="P4" s="27">
        <v>17.38</v>
      </c>
      <c r="Q4" s="25">
        <f>IF(P4="","",(ABS(17-P4)))</f>
        <v>0.37999999999999901</v>
      </c>
      <c r="R4" s="37">
        <f>PRODUCT(Q4*10)</f>
        <v>3.7999999999999901</v>
      </c>
      <c r="S4" s="5">
        <v>0.22</v>
      </c>
      <c r="T4" s="18">
        <f>PRODUCT(S4*10)</f>
        <v>2.2000000000000002</v>
      </c>
      <c r="U4" s="6"/>
      <c r="V4" s="27">
        <v>16.45</v>
      </c>
      <c r="W4" s="6">
        <f>IF(V4="","",(ABS(16-V4)))</f>
        <v>0.44999999999999929</v>
      </c>
      <c r="X4" s="38">
        <f>PRODUCT(W4*10)</f>
        <v>4.4999999999999929</v>
      </c>
      <c r="Y4" s="14">
        <v>4</v>
      </c>
      <c r="Z4" s="5"/>
      <c r="AA4" s="31">
        <f>SUM(R4+T4+X4+Y4)</f>
        <v>14.499999999999982</v>
      </c>
    </row>
    <row r="5" spans="1:29" ht="21" customHeight="1" x14ac:dyDescent="0.75">
      <c r="A5" s="44">
        <v>4</v>
      </c>
      <c r="B5" s="45">
        <v>53</v>
      </c>
      <c r="C5" s="34" t="s">
        <v>210</v>
      </c>
      <c r="D5" s="35" t="s">
        <v>68</v>
      </c>
      <c r="E5" s="36" t="s">
        <v>211</v>
      </c>
      <c r="F5" s="40" t="s">
        <v>212</v>
      </c>
      <c r="G5" s="41"/>
      <c r="H5" s="1"/>
      <c r="I5" s="1"/>
      <c r="J5" s="1"/>
      <c r="K5" s="1"/>
      <c r="L5" s="1"/>
      <c r="M5" s="21"/>
      <c r="N5" s="24"/>
      <c r="P5" s="27">
        <v>17.52</v>
      </c>
      <c r="Q5" s="25">
        <f>IF(P5="","",(ABS(17-P5)))</f>
        <v>0.51999999999999957</v>
      </c>
      <c r="R5" s="37">
        <f>PRODUCT(Q5*10)</f>
        <v>5.1999999999999957</v>
      </c>
      <c r="S5" s="5">
        <v>0.72</v>
      </c>
      <c r="T5" s="18">
        <f>PRODUCT(S5*10)</f>
        <v>7.1999999999999993</v>
      </c>
      <c r="U5" s="6"/>
      <c r="V5" s="27">
        <v>15.81</v>
      </c>
      <c r="W5" s="6">
        <f>IF(V5="","",(ABS(16-V5)))</f>
        <v>0.1899999999999995</v>
      </c>
      <c r="X5" s="38">
        <f>PRODUCT(W5*10)</f>
        <v>1.899999999999995</v>
      </c>
      <c r="Y5" s="14">
        <v>0.5</v>
      </c>
      <c r="Z5" s="5"/>
      <c r="AA5" s="31">
        <f>SUM(R5+T5+X5+Y5)</f>
        <v>14.79999999999999</v>
      </c>
    </row>
    <row r="6" spans="1:29" ht="21" customHeight="1" x14ac:dyDescent="0.75">
      <c r="A6" s="44">
        <v>5</v>
      </c>
      <c r="B6" s="45">
        <v>94</v>
      </c>
      <c r="C6" s="34" t="s">
        <v>354</v>
      </c>
      <c r="D6" s="35" t="s">
        <v>355</v>
      </c>
      <c r="E6" s="36" t="s">
        <v>356</v>
      </c>
      <c r="F6" s="40" t="s">
        <v>357</v>
      </c>
      <c r="G6" s="41"/>
      <c r="H6" s="1"/>
      <c r="I6" s="1"/>
      <c r="J6" s="1"/>
      <c r="K6" s="1"/>
      <c r="L6" s="1"/>
      <c r="M6" s="21"/>
      <c r="N6" s="24"/>
      <c r="P6" s="27">
        <v>17.649999999999999</v>
      </c>
      <c r="Q6" s="25">
        <f>IF(P6="","",(ABS(17-P6)))</f>
        <v>0.64999999999999858</v>
      </c>
      <c r="R6" s="37">
        <f>PRODUCT(Q6*10)</f>
        <v>6.4999999999999858</v>
      </c>
      <c r="S6" s="5">
        <v>0.19</v>
      </c>
      <c r="T6" s="18">
        <f>PRODUCT(S6*10)</f>
        <v>1.9</v>
      </c>
      <c r="U6" s="6"/>
      <c r="V6" s="27">
        <v>15.75</v>
      </c>
      <c r="W6" s="6">
        <f>IF(V6="","",(ABS(16-V6)))</f>
        <v>0.25</v>
      </c>
      <c r="X6" s="38">
        <f>PRODUCT(W6*10)</f>
        <v>2.5</v>
      </c>
      <c r="Y6" s="14">
        <v>4.5</v>
      </c>
      <c r="Z6" s="5"/>
      <c r="AA6" s="31">
        <f>SUM(R6+T6+X6+Y6)</f>
        <v>15.399999999999986</v>
      </c>
    </row>
    <row r="7" spans="1:29" ht="21" customHeight="1" x14ac:dyDescent="0.75">
      <c r="A7" s="44">
        <v>6</v>
      </c>
      <c r="B7" s="45">
        <v>36</v>
      </c>
      <c r="C7" s="34" t="s">
        <v>149</v>
      </c>
      <c r="D7" s="35" t="s">
        <v>150</v>
      </c>
      <c r="E7" s="36" t="s">
        <v>151</v>
      </c>
      <c r="F7" s="40" t="s">
        <v>152</v>
      </c>
      <c r="G7" s="41" t="s">
        <v>153</v>
      </c>
      <c r="H7" s="1"/>
      <c r="I7" s="1"/>
      <c r="J7" s="1"/>
      <c r="K7" s="1"/>
      <c r="L7" s="1"/>
      <c r="M7" s="21"/>
      <c r="N7" s="24"/>
      <c r="P7" s="27">
        <v>17.309999999999999</v>
      </c>
      <c r="Q7" s="25">
        <f>IF(P7="","",(ABS(17-P7)))</f>
        <v>0.30999999999999872</v>
      </c>
      <c r="R7" s="37">
        <f>PRODUCT(Q7*10)</f>
        <v>3.0999999999999872</v>
      </c>
      <c r="S7" s="5">
        <v>1.3</v>
      </c>
      <c r="T7" s="18">
        <f>PRODUCT(S7*10)</f>
        <v>13</v>
      </c>
      <c r="U7" s="6"/>
      <c r="V7" s="27">
        <v>16.010000000000002</v>
      </c>
      <c r="W7" s="6">
        <f>IF(V7="","",(ABS(16-V7)))</f>
        <v>1.0000000000001563E-2</v>
      </c>
      <c r="X7" s="38">
        <f>PRODUCT(W7*10)</f>
        <v>0.10000000000001563</v>
      </c>
      <c r="Y7" s="14">
        <v>0</v>
      </c>
      <c r="Z7" s="5"/>
      <c r="AA7" s="31">
        <f>SUM(R7+T7+X7+Y7)</f>
        <v>16.200000000000003</v>
      </c>
    </row>
    <row r="8" spans="1:29" ht="21" customHeight="1" x14ac:dyDescent="0.75">
      <c r="A8" s="44">
        <v>7</v>
      </c>
      <c r="B8" s="45">
        <v>62</v>
      </c>
      <c r="C8" s="34" t="s">
        <v>241</v>
      </c>
      <c r="D8" s="35" t="s">
        <v>242</v>
      </c>
      <c r="E8" s="36" t="s">
        <v>243</v>
      </c>
      <c r="F8" s="40" t="s">
        <v>244</v>
      </c>
      <c r="G8" s="41"/>
      <c r="H8" s="1"/>
      <c r="I8" s="1"/>
      <c r="J8" s="1"/>
      <c r="K8" s="1"/>
      <c r="L8" s="1"/>
      <c r="M8" s="21"/>
      <c r="N8" s="24"/>
      <c r="P8" s="27">
        <v>17.68</v>
      </c>
      <c r="Q8" s="25">
        <f>IF(P8="","",(ABS(17-P8)))</f>
        <v>0.67999999999999972</v>
      </c>
      <c r="R8" s="37">
        <f>PRODUCT(Q8*10)</f>
        <v>6.7999999999999972</v>
      </c>
      <c r="S8" s="5">
        <v>0.3</v>
      </c>
      <c r="T8" s="18">
        <f>PRODUCT(S8*10)</f>
        <v>3</v>
      </c>
      <c r="U8" s="6"/>
      <c r="V8" s="27">
        <v>16.739999999999998</v>
      </c>
      <c r="W8" s="6">
        <f>IF(V8="","",(ABS(16-V8)))</f>
        <v>0.73999999999999844</v>
      </c>
      <c r="X8" s="38">
        <f>PRODUCT(W8*10)</f>
        <v>7.3999999999999844</v>
      </c>
      <c r="Y8" s="14">
        <v>0</v>
      </c>
      <c r="Z8" s="5"/>
      <c r="AA8" s="31">
        <f>SUM(R8+T8+X8+Y8)</f>
        <v>17.199999999999982</v>
      </c>
    </row>
    <row r="9" spans="1:29" ht="21" customHeight="1" x14ac:dyDescent="0.75">
      <c r="A9" s="44">
        <v>8</v>
      </c>
      <c r="B9" s="45">
        <v>30</v>
      </c>
      <c r="C9" s="34" t="s">
        <v>130</v>
      </c>
      <c r="D9" s="35" t="s">
        <v>68</v>
      </c>
      <c r="E9" s="36" t="s">
        <v>131</v>
      </c>
      <c r="F9" s="40" t="s">
        <v>132</v>
      </c>
      <c r="G9" s="41" t="s">
        <v>133</v>
      </c>
      <c r="H9" s="1"/>
      <c r="I9" s="1"/>
      <c r="J9" s="1"/>
      <c r="K9" s="1"/>
      <c r="L9" s="1"/>
      <c r="M9" s="21"/>
      <c r="N9" s="24"/>
      <c r="P9" s="27">
        <v>17.559999999999999</v>
      </c>
      <c r="Q9" s="25">
        <f>IF(P9="","",(ABS(17-P9)))</f>
        <v>0.55999999999999872</v>
      </c>
      <c r="R9" s="37">
        <f>PRODUCT(Q9*10)</f>
        <v>5.5999999999999872</v>
      </c>
      <c r="S9" s="5">
        <v>0.24</v>
      </c>
      <c r="T9" s="18">
        <f>PRODUCT(S9*10)</f>
        <v>2.4</v>
      </c>
      <c r="U9" s="6"/>
      <c r="V9" s="27">
        <v>16.920000000000002</v>
      </c>
      <c r="W9" s="6">
        <f>IF(V9="","",(ABS(16-V9)))</f>
        <v>0.92000000000000171</v>
      </c>
      <c r="X9" s="38">
        <f>PRODUCT(W9*10)</f>
        <v>9.2000000000000171</v>
      </c>
      <c r="Y9" s="14">
        <v>0</v>
      </c>
      <c r="Z9" s="5"/>
      <c r="AA9" s="31">
        <f>SUM(R9+T9+X9+Y9)</f>
        <v>17.200000000000003</v>
      </c>
    </row>
    <row r="10" spans="1:29" ht="21" customHeight="1" x14ac:dyDescent="0.75">
      <c r="A10" s="44">
        <v>9</v>
      </c>
      <c r="B10" s="45">
        <v>12</v>
      </c>
      <c r="C10" s="34" t="s">
        <v>63</v>
      </c>
      <c r="D10" s="35" t="s">
        <v>64</v>
      </c>
      <c r="E10" s="36" t="s">
        <v>65</v>
      </c>
      <c r="F10" s="40" t="s">
        <v>66</v>
      </c>
      <c r="G10" s="41"/>
      <c r="H10" s="1"/>
      <c r="I10" s="1"/>
      <c r="J10" s="1"/>
      <c r="K10" s="1"/>
      <c r="L10" s="1"/>
      <c r="M10" s="21"/>
      <c r="N10" s="24"/>
      <c r="P10" s="27">
        <v>17.7</v>
      </c>
      <c r="Q10" s="25">
        <f>IF(P10="","",(ABS(17-P10)))</f>
        <v>0.69999999999999929</v>
      </c>
      <c r="R10" s="37">
        <f>PRODUCT(Q10*10)</f>
        <v>6.9999999999999929</v>
      </c>
      <c r="S10" s="5">
        <v>0.09</v>
      </c>
      <c r="T10" s="18">
        <f>PRODUCT(S10*10)</f>
        <v>0.89999999999999991</v>
      </c>
      <c r="U10" s="6"/>
      <c r="V10" s="27">
        <v>16.809999999999999</v>
      </c>
      <c r="W10" s="6">
        <f>IF(V10="","",(ABS(16-V10)))</f>
        <v>0.80999999999999872</v>
      </c>
      <c r="X10" s="38">
        <f>PRODUCT(W10*10)</f>
        <v>8.0999999999999872</v>
      </c>
      <c r="Y10" s="14">
        <v>1.5</v>
      </c>
      <c r="Z10" s="5"/>
      <c r="AA10" s="31">
        <f>SUM(R10+T10+X10+Y10)</f>
        <v>17.499999999999979</v>
      </c>
    </row>
    <row r="11" spans="1:29" s="5" customFormat="1" ht="21" customHeight="1" x14ac:dyDescent="0.75">
      <c r="A11" s="44">
        <v>10</v>
      </c>
      <c r="B11" s="45">
        <v>16</v>
      </c>
      <c r="C11" s="34" t="s">
        <v>79</v>
      </c>
      <c r="D11" s="35" t="s">
        <v>80</v>
      </c>
      <c r="E11" s="36" t="s">
        <v>81</v>
      </c>
      <c r="F11" s="40" t="s">
        <v>82</v>
      </c>
      <c r="G11" s="41"/>
      <c r="H11" s="1"/>
      <c r="I11" s="1"/>
      <c r="J11" s="1"/>
      <c r="K11" s="1"/>
      <c r="L11" s="1"/>
      <c r="M11" s="21"/>
      <c r="N11" s="24"/>
      <c r="O11" s="6"/>
      <c r="P11" s="27">
        <v>18.32</v>
      </c>
      <c r="Q11" s="25">
        <f>IF(P11="","",(ABS(17-P11)))</f>
        <v>1.3200000000000003</v>
      </c>
      <c r="R11" s="37">
        <f>PRODUCT(Q11*10)</f>
        <v>13.200000000000003</v>
      </c>
      <c r="S11" s="5">
        <v>0.14000000000000001</v>
      </c>
      <c r="T11" s="18">
        <f>PRODUCT(S11*10)</f>
        <v>1.4000000000000001</v>
      </c>
      <c r="U11" s="6"/>
      <c r="V11" s="27">
        <v>15.47</v>
      </c>
      <c r="W11" s="6">
        <f>IF(V11="","",(ABS(16-V11)))</f>
        <v>0.52999999999999936</v>
      </c>
      <c r="X11" s="38">
        <f>PRODUCT(W11*10)</f>
        <v>5.2999999999999936</v>
      </c>
      <c r="Y11" s="14">
        <v>0</v>
      </c>
      <c r="Z11" s="5" t="s">
        <v>13</v>
      </c>
      <c r="AA11" s="31">
        <f>SUM(R11+T11+X11+Y11)</f>
        <v>19.899999999999999</v>
      </c>
    </row>
    <row r="12" spans="1:29" ht="21" customHeight="1" x14ac:dyDescent="0.75">
      <c r="A12" s="44">
        <v>11</v>
      </c>
      <c r="B12" s="45">
        <v>34</v>
      </c>
      <c r="C12" s="34" t="s">
        <v>143</v>
      </c>
      <c r="D12" s="35" t="s">
        <v>37</v>
      </c>
      <c r="E12" s="36" t="s">
        <v>144</v>
      </c>
      <c r="F12" s="40" t="s">
        <v>145</v>
      </c>
      <c r="G12" s="41"/>
      <c r="H12" s="1"/>
      <c r="I12" s="1"/>
      <c r="J12" s="1"/>
      <c r="K12" s="1"/>
      <c r="L12" s="1"/>
      <c r="M12" s="21"/>
      <c r="N12" s="24"/>
      <c r="P12" s="27">
        <v>18</v>
      </c>
      <c r="Q12" s="25">
        <f>IF(P12="","",(ABS(17-P12)))</f>
        <v>1</v>
      </c>
      <c r="R12" s="37">
        <f>PRODUCT(Q12*10)</f>
        <v>10</v>
      </c>
      <c r="S12" s="5">
        <v>0.33</v>
      </c>
      <c r="T12" s="18">
        <f>PRODUCT(S12*10)</f>
        <v>3.3000000000000003</v>
      </c>
      <c r="U12" s="6"/>
      <c r="V12" s="27">
        <v>15.53</v>
      </c>
      <c r="W12" s="6">
        <f>IF(V12="","",(ABS(16-V12)))</f>
        <v>0.47000000000000064</v>
      </c>
      <c r="X12" s="38">
        <f>PRODUCT(W12*10)</f>
        <v>4.7000000000000064</v>
      </c>
      <c r="Y12" s="14">
        <v>2</v>
      </c>
      <c r="Z12" s="5"/>
      <c r="AA12" s="31">
        <f>SUM(R12+T12+X12+Y12)</f>
        <v>20.000000000000007</v>
      </c>
    </row>
    <row r="13" spans="1:29" ht="21" customHeight="1" x14ac:dyDescent="0.75">
      <c r="A13" s="44">
        <v>12</v>
      </c>
      <c r="B13" s="45">
        <v>1</v>
      </c>
      <c r="C13" s="34" t="s">
        <v>20</v>
      </c>
      <c r="D13" s="35" t="s">
        <v>21</v>
      </c>
      <c r="E13" s="36" t="s">
        <v>22</v>
      </c>
      <c r="F13" s="40" t="s">
        <v>23</v>
      </c>
      <c r="G13" s="41"/>
      <c r="H13" s="1"/>
      <c r="I13" s="1"/>
      <c r="J13" s="1"/>
      <c r="K13" s="1"/>
      <c r="L13" s="1"/>
      <c r="M13" s="21"/>
      <c r="N13" s="24"/>
      <c r="P13" s="27">
        <v>17.89</v>
      </c>
      <c r="Q13" s="25">
        <f>IF(P13="","",(ABS(17-P13)))</f>
        <v>0.89000000000000057</v>
      </c>
      <c r="R13" s="37">
        <f>PRODUCT(Q13*10)</f>
        <v>8.9000000000000057</v>
      </c>
      <c r="S13" s="5">
        <v>0.61</v>
      </c>
      <c r="T13" s="18">
        <f>PRODUCT(S13*10)</f>
        <v>6.1</v>
      </c>
      <c r="U13" s="6"/>
      <c r="V13" s="27">
        <v>16.34</v>
      </c>
      <c r="W13" s="6">
        <f>IF(V13="","",(ABS(16-V13)))</f>
        <v>0.33999999999999986</v>
      </c>
      <c r="X13" s="38">
        <f>PRODUCT(W13*10)</f>
        <v>3.3999999999999986</v>
      </c>
      <c r="Y13" s="14">
        <v>2</v>
      </c>
      <c r="Z13" s="5"/>
      <c r="AA13" s="31">
        <f>SUM(R13+T13+X13+Y13)</f>
        <v>20.400000000000006</v>
      </c>
      <c r="AC13" s="6">
        <v>17</v>
      </c>
    </row>
    <row r="14" spans="1:29" ht="21" customHeight="1" x14ac:dyDescent="0.75">
      <c r="A14" s="44">
        <v>13</v>
      </c>
      <c r="B14" s="45">
        <v>6</v>
      </c>
      <c r="C14" s="34" t="s">
        <v>40</v>
      </c>
      <c r="D14" s="35" t="s">
        <v>41</v>
      </c>
      <c r="E14" s="36" t="s">
        <v>42</v>
      </c>
      <c r="F14" s="40" t="s">
        <v>43</v>
      </c>
      <c r="G14" s="41"/>
      <c r="H14" s="1"/>
      <c r="I14" s="1"/>
      <c r="J14" s="1"/>
      <c r="K14" s="1"/>
      <c r="L14" s="1"/>
      <c r="M14" s="21"/>
      <c r="N14" s="24"/>
      <c r="P14" s="27">
        <v>17.850000000000001</v>
      </c>
      <c r="Q14" s="25">
        <f>IF(P14="","",(ABS(17-P14)))</f>
        <v>0.85000000000000142</v>
      </c>
      <c r="R14" s="37">
        <f>PRODUCT(Q14*10)</f>
        <v>8.5000000000000142</v>
      </c>
      <c r="S14" s="5">
        <v>0.28999999999999998</v>
      </c>
      <c r="T14" s="18">
        <f>PRODUCT(S14*10)</f>
        <v>2.9</v>
      </c>
      <c r="U14" s="6"/>
      <c r="V14" s="27">
        <v>15.22</v>
      </c>
      <c r="W14" s="6">
        <f>IF(V14="","",(ABS(16-V14)))</f>
        <v>0.77999999999999936</v>
      </c>
      <c r="X14" s="38">
        <f>PRODUCT(W14*10)</f>
        <v>7.7999999999999936</v>
      </c>
      <c r="Y14" s="14">
        <v>2.5</v>
      </c>
      <c r="Z14" s="5"/>
      <c r="AA14" s="31">
        <f>SUM(R14+T14+X14+Y14)</f>
        <v>21.70000000000001</v>
      </c>
    </row>
    <row r="15" spans="1:29" s="5" customFormat="1" ht="21" customHeight="1" x14ac:dyDescent="0.75">
      <c r="A15" s="44">
        <v>14</v>
      </c>
      <c r="B15" s="45">
        <v>42</v>
      </c>
      <c r="C15" s="34" t="s">
        <v>173</v>
      </c>
      <c r="D15" s="35" t="s">
        <v>25</v>
      </c>
      <c r="E15" s="36" t="s">
        <v>174</v>
      </c>
      <c r="F15" s="40" t="s">
        <v>175</v>
      </c>
      <c r="G15" s="41"/>
      <c r="H15" s="1"/>
      <c r="I15" s="1"/>
      <c r="J15" s="1"/>
      <c r="K15" s="1"/>
      <c r="L15" s="1"/>
      <c r="M15" s="21"/>
      <c r="N15" s="24"/>
      <c r="O15" s="6"/>
      <c r="P15" s="27">
        <v>17.03</v>
      </c>
      <c r="Q15" s="25">
        <f>IF(P15="","",(ABS(17-P15)))</f>
        <v>3.0000000000001137E-2</v>
      </c>
      <c r="R15" s="37">
        <f>PRODUCT(Q15*10)</f>
        <v>0.30000000000001137</v>
      </c>
      <c r="S15" s="5">
        <v>0.57999999999999996</v>
      </c>
      <c r="T15" s="18">
        <f>PRODUCT(S15*10)</f>
        <v>5.8</v>
      </c>
      <c r="U15" s="6"/>
      <c r="V15" s="27">
        <v>17.14</v>
      </c>
      <c r="W15" s="6">
        <f>IF(V15="","",(ABS(16-V15)))</f>
        <v>1.1400000000000006</v>
      </c>
      <c r="X15" s="38">
        <f>PRODUCT(W15*10)</f>
        <v>11.400000000000006</v>
      </c>
      <c r="Y15" s="14">
        <v>5</v>
      </c>
      <c r="AA15" s="31">
        <f>SUM(R15+T15+X15+Y15)</f>
        <v>22.500000000000018</v>
      </c>
      <c r="AB15" s="6"/>
      <c r="AC15" s="6"/>
    </row>
    <row r="16" spans="1:29" s="5" customFormat="1" ht="21" customHeight="1" x14ac:dyDescent="0.75">
      <c r="A16" s="44">
        <v>15</v>
      </c>
      <c r="B16" s="45">
        <v>52</v>
      </c>
      <c r="C16" s="34" t="s">
        <v>207</v>
      </c>
      <c r="D16" s="35" t="s">
        <v>37</v>
      </c>
      <c r="E16" s="36" t="s">
        <v>208</v>
      </c>
      <c r="F16" s="40" t="s">
        <v>209</v>
      </c>
      <c r="G16" s="41"/>
      <c r="H16" s="1"/>
      <c r="I16" s="1"/>
      <c r="J16" s="1"/>
      <c r="K16" s="1"/>
      <c r="L16" s="1"/>
      <c r="M16" s="21"/>
      <c r="N16" s="24"/>
      <c r="O16" s="6"/>
      <c r="P16" s="27">
        <v>17.96</v>
      </c>
      <c r="Q16" s="25">
        <f>IF(P16="","",(ABS(17-P16)))</f>
        <v>0.96000000000000085</v>
      </c>
      <c r="R16" s="37">
        <f>PRODUCT(Q16*10)</f>
        <v>9.6000000000000085</v>
      </c>
      <c r="T16" s="18">
        <f>PRODUCT(S16*10)</f>
        <v>0</v>
      </c>
      <c r="U16" s="6"/>
      <c r="V16" s="27">
        <v>16.899999999999999</v>
      </c>
      <c r="W16" s="6">
        <f>IF(V16="","",(ABS(16-V16)))</f>
        <v>0.89999999999999858</v>
      </c>
      <c r="X16" s="38">
        <f>PRODUCT(W16*10)</f>
        <v>8.9999999999999858</v>
      </c>
      <c r="Y16" s="14">
        <v>4</v>
      </c>
      <c r="AA16" s="31">
        <f>SUM(R16+T16+X16+Y16)</f>
        <v>22.599999999999994</v>
      </c>
      <c r="AB16" s="6"/>
      <c r="AC16" s="6"/>
    </row>
    <row r="17" spans="1:29" s="5" customFormat="1" ht="21" customHeight="1" x14ac:dyDescent="0.75">
      <c r="A17" s="44">
        <v>16</v>
      </c>
      <c r="B17" s="45">
        <v>11</v>
      </c>
      <c r="C17" s="34" t="s">
        <v>59</v>
      </c>
      <c r="D17" s="35" t="s">
        <v>60</v>
      </c>
      <c r="E17" s="36" t="s">
        <v>61</v>
      </c>
      <c r="F17" s="40" t="s">
        <v>62</v>
      </c>
      <c r="G17" s="41"/>
      <c r="H17" s="1"/>
      <c r="I17" s="1"/>
      <c r="J17" s="1"/>
      <c r="K17" s="1"/>
      <c r="L17" s="1"/>
      <c r="M17" s="21"/>
      <c r="N17" s="24"/>
      <c r="O17" s="6"/>
      <c r="P17" s="27">
        <v>18.239999999999998</v>
      </c>
      <c r="Q17" s="25">
        <f>IF(P17="","",(ABS(17-P17)))</f>
        <v>1.2399999999999984</v>
      </c>
      <c r="R17" s="37">
        <f>PRODUCT(Q17*10)</f>
        <v>12.399999999999984</v>
      </c>
      <c r="S17" s="5">
        <v>0.38</v>
      </c>
      <c r="T17" s="18">
        <f>PRODUCT(S17*10)</f>
        <v>3.8</v>
      </c>
      <c r="U17" s="6"/>
      <c r="V17" s="27">
        <v>16.38</v>
      </c>
      <c r="W17" s="6">
        <f>IF(V17="","",(ABS(16-V17)))</f>
        <v>0.37999999999999901</v>
      </c>
      <c r="X17" s="38">
        <f>PRODUCT(W17*10)</f>
        <v>3.7999999999999901</v>
      </c>
      <c r="Y17" s="14">
        <v>4</v>
      </c>
      <c r="AA17" s="31">
        <f>SUM(R17+T17+X17+Y17)</f>
        <v>23.999999999999975</v>
      </c>
      <c r="AB17" s="6"/>
      <c r="AC17" s="6"/>
    </row>
    <row r="18" spans="1:29" ht="21" customHeight="1" x14ac:dyDescent="0.75">
      <c r="A18" s="44">
        <v>17</v>
      </c>
      <c r="B18" s="45">
        <v>58</v>
      </c>
      <c r="C18" s="34" t="s">
        <v>227</v>
      </c>
      <c r="D18" s="35" t="s">
        <v>228</v>
      </c>
      <c r="E18" s="36" t="s">
        <v>229</v>
      </c>
      <c r="F18" s="40" t="s">
        <v>230</v>
      </c>
      <c r="G18" s="41"/>
      <c r="H18" s="1"/>
      <c r="I18" s="1"/>
      <c r="J18" s="1"/>
      <c r="K18" s="1"/>
      <c r="L18" s="1"/>
      <c r="M18" s="21"/>
      <c r="N18" s="24"/>
      <c r="P18" s="27">
        <v>16.079999999999998</v>
      </c>
      <c r="Q18" s="25">
        <f>IF(P18="","",(ABS(17-P18)))</f>
        <v>0.92000000000000171</v>
      </c>
      <c r="R18" s="37">
        <f>PRODUCT(Q18*10)</f>
        <v>9.2000000000000171</v>
      </c>
      <c r="S18" s="5">
        <v>0.53</v>
      </c>
      <c r="T18" s="18">
        <f>PRODUCT(S18*10)</f>
        <v>5.3000000000000007</v>
      </c>
      <c r="U18" s="6"/>
      <c r="V18" s="27">
        <v>15.04</v>
      </c>
      <c r="W18" s="6">
        <f>IF(V18="","",(ABS(16-V18)))</f>
        <v>0.96000000000000085</v>
      </c>
      <c r="X18" s="38">
        <f>PRODUCT(W18*10)</f>
        <v>9.6000000000000085</v>
      </c>
      <c r="Y18" s="14">
        <v>2</v>
      </c>
      <c r="Z18" s="5"/>
      <c r="AA18" s="31">
        <f>SUM(R18+T18+X18+Y18)</f>
        <v>26.100000000000026</v>
      </c>
    </row>
    <row r="19" spans="1:29" ht="21" customHeight="1" x14ac:dyDescent="0.75">
      <c r="A19" s="44">
        <v>18</v>
      </c>
      <c r="B19" s="45">
        <v>81</v>
      </c>
      <c r="C19" s="34" t="s">
        <v>312</v>
      </c>
      <c r="D19" s="35" t="s">
        <v>313</v>
      </c>
      <c r="E19" s="36" t="s">
        <v>314</v>
      </c>
      <c r="F19" s="40" t="s">
        <v>315</v>
      </c>
      <c r="G19" s="41"/>
      <c r="H19" s="1"/>
      <c r="I19" s="1"/>
      <c r="J19" s="1"/>
      <c r="K19" s="1"/>
      <c r="L19" s="1"/>
      <c r="M19" s="21"/>
      <c r="N19" s="24"/>
      <c r="P19" s="27">
        <v>18.5</v>
      </c>
      <c r="Q19" s="25">
        <f>IF(P19="","",(ABS(17-P19)))</f>
        <v>1.5</v>
      </c>
      <c r="R19" s="37">
        <f>PRODUCT(Q19*10)</f>
        <v>15</v>
      </c>
      <c r="S19" s="5">
        <v>0.12</v>
      </c>
      <c r="T19" s="18">
        <f>PRODUCT(S19*10)</f>
        <v>1.2</v>
      </c>
      <c r="U19" s="6"/>
      <c r="V19" s="27">
        <v>15.4</v>
      </c>
      <c r="W19" s="6">
        <f>IF(V19="","",(ABS(16-V19)))</f>
        <v>0.59999999999999964</v>
      </c>
      <c r="X19" s="38">
        <f>PRODUCT(W19*10)</f>
        <v>5.9999999999999964</v>
      </c>
      <c r="Y19" s="14">
        <v>7</v>
      </c>
      <c r="Z19" s="5"/>
      <c r="AA19" s="31">
        <f>SUM(R19+T19+X19+Y19)</f>
        <v>29.199999999999996</v>
      </c>
    </row>
    <row r="20" spans="1:29" s="5" customFormat="1" ht="21" customHeight="1" x14ac:dyDescent="0.75">
      <c r="A20" s="44">
        <v>19</v>
      </c>
      <c r="B20" s="45">
        <v>2</v>
      </c>
      <c r="C20" s="34" t="s">
        <v>24</v>
      </c>
      <c r="D20" s="35" t="s">
        <v>25</v>
      </c>
      <c r="E20" s="36" t="s">
        <v>26</v>
      </c>
      <c r="F20" s="40" t="s">
        <v>27</v>
      </c>
      <c r="G20" s="41"/>
      <c r="H20" s="1"/>
      <c r="I20" s="1"/>
      <c r="J20" s="1"/>
      <c r="K20" s="1"/>
      <c r="L20" s="1"/>
      <c r="M20" s="21"/>
      <c r="N20" s="24"/>
      <c r="O20" s="6"/>
      <c r="P20" s="27">
        <v>18.809999999999999</v>
      </c>
      <c r="Q20" s="25">
        <f>IF(P20="","",(ABS(17-P20)))</f>
        <v>1.8099999999999987</v>
      </c>
      <c r="R20" s="37">
        <f>PRODUCT(Q20*10)</f>
        <v>18.099999999999987</v>
      </c>
      <c r="S20" s="5">
        <v>0.17</v>
      </c>
      <c r="T20" s="18">
        <f>PRODUCT(S20*10)</f>
        <v>1.7000000000000002</v>
      </c>
      <c r="U20" s="6"/>
      <c r="V20" s="27">
        <v>15.76</v>
      </c>
      <c r="W20" s="6">
        <f>IF(V20="","",(ABS(16-V20)))</f>
        <v>0.24000000000000021</v>
      </c>
      <c r="X20" s="38">
        <f>PRODUCT(W20*10)</f>
        <v>2.4000000000000021</v>
      </c>
      <c r="Y20" s="14">
        <v>7.5</v>
      </c>
      <c r="AA20" s="31">
        <f>SUM(R20+T20+X20+Y20)</f>
        <v>29.699999999999989</v>
      </c>
      <c r="AB20" s="6"/>
      <c r="AC20" s="6"/>
    </row>
    <row r="21" spans="1:29" ht="21" customHeight="1" x14ac:dyDescent="0.75">
      <c r="A21" s="44">
        <v>20</v>
      </c>
      <c r="B21" s="45">
        <v>15</v>
      </c>
      <c r="C21" s="34" t="s">
        <v>75</v>
      </c>
      <c r="D21" s="35" t="s">
        <v>76</v>
      </c>
      <c r="E21" s="36" t="s">
        <v>77</v>
      </c>
      <c r="F21" s="40" t="s">
        <v>78</v>
      </c>
      <c r="G21" s="41"/>
      <c r="H21" s="1"/>
      <c r="I21" s="1"/>
      <c r="J21" s="1"/>
      <c r="K21" s="1"/>
      <c r="L21" s="1"/>
      <c r="M21" s="21"/>
      <c r="N21" s="24"/>
      <c r="P21" s="27">
        <v>17.63</v>
      </c>
      <c r="Q21" s="25">
        <f>IF(P21="","",(ABS(17-P21)))</f>
        <v>0.62999999999999901</v>
      </c>
      <c r="R21" s="37">
        <f>PRODUCT(Q21*10)</f>
        <v>6.2999999999999901</v>
      </c>
      <c r="S21" s="5">
        <v>2.3199999999999998</v>
      </c>
      <c r="T21" s="18">
        <f>PRODUCT(S21*10)</f>
        <v>23.2</v>
      </c>
      <c r="U21" s="6"/>
      <c r="V21" s="27">
        <v>15.95</v>
      </c>
      <c r="W21" s="6">
        <f>IF(V21="","",(ABS(16-V21)))</f>
        <v>5.0000000000000711E-2</v>
      </c>
      <c r="X21" s="38">
        <f>PRODUCT(W21*10)</f>
        <v>0.50000000000000711</v>
      </c>
      <c r="Y21" s="14">
        <v>0</v>
      </c>
      <c r="Z21" s="5"/>
      <c r="AA21" s="31">
        <f>SUM(R21+T21+X21+Y21)</f>
        <v>29.999999999999996</v>
      </c>
      <c r="AB21" s="5"/>
      <c r="AC21" s="5"/>
    </row>
    <row r="22" spans="1:29" ht="21" customHeight="1" x14ac:dyDescent="0.75">
      <c r="A22" s="44">
        <v>21</v>
      </c>
      <c r="B22" s="45">
        <v>91</v>
      </c>
      <c r="C22" s="34" t="s">
        <v>347</v>
      </c>
      <c r="D22" s="35" t="s">
        <v>118</v>
      </c>
      <c r="E22" s="36" t="s">
        <v>348</v>
      </c>
      <c r="F22" s="40" t="s">
        <v>349</v>
      </c>
      <c r="G22" s="41"/>
      <c r="H22" s="1"/>
      <c r="I22" s="1"/>
      <c r="J22" s="1"/>
      <c r="K22" s="1"/>
      <c r="L22" s="1"/>
      <c r="M22" s="21"/>
      <c r="N22" s="24"/>
      <c r="P22" s="27">
        <v>16.78</v>
      </c>
      <c r="Q22" s="25">
        <f>IF(P22="","",(ABS(17-P22)))</f>
        <v>0.21999999999999886</v>
      </c>
      <c r="R22" s="37">
        <f>PRODUCT(Q22*10)</f>
        <v>2.1999999999999886</v>
      </c>
      <c r="S22" s="5">
        <v>2.59</v>
      </c>
      <c r="T22" s="18">
        <f>PRODUCT(S22*10)</f>
        <v>25.9</v>
      </c>
      <c r="U22" s="6"/>
      <c r="V22" s="27">
        <v>15.86</v>
      </c>
      <c r="W22" s="6">
        <f>IF(V22="","",(ABS(16-V22)))</f>
        <v>0.14000000000000057</v>
      </c>
      <c r="X22" s="38">
        <f>PRODUCT(W22*10)</f>
        <v>1.4000000000000057</v>
      </c>
      <c r="Y22" s="14">
        <v>2</v>
      </c>
      <c r="Z22" s="5"/>
      <c r="AA22" s="31">
        <f>SUM(R22+T22+X22+Y22)</f>
        <v>31.499999999999993</v>
      </c>
    </row>
    <row r="23" spans="1:29" ht="21" customHeight="1" x14ac:dyDescent="0.75">
      <c r="A23" s="44">
        <v>22</v>
      </c>
      <c r="B23" s="45">
        <v>65</v>
      </c>
      <c r="C23" s="34" t="s">
        <v>254</v>
      </c>
      <c r="D23" s="35" t="s">
        <v>76</v>
      </c>
      <c r="E23" s="36" t="s">
        <v>255</v>
      </c>
      <c r="F23" s="40" t="s">
        <v>256</v>
      </c>
      <c r="G23" s="41" t="s">
        <v>253</v>
      </c>
      <c r="H23" s="1"/>
      <c r="I23" s="1"/>
      <c r="J23" s="1"/>
      <c r="K23" s="1"/>
      <c r="L23" s="1"/>
      <c r="M23" s="21"/>
      <c r="N23" s="24"/>
      <c r="P23" s="27">
        <v>18.57</v>
      </c>
      <c r="Q23" s="25">
        <f>IF(P23="","",(ABS(17-P23)))</f>
        <v>1.5700000000000003</v>
      </c>
      <c r="R23" s="37">
        <f>PRODUCT(Q23*10)</f>
        <v>15.700000000000003</v>
      </c>
      <c r="S23" s="5">
        <v>0.74</v>
      </c>
      <c r="T23" s="18">
        <f>PRODUCT(S23*10)</f>
        <v>7.4</v>
      </c>
      <c r="U23" s="6"/>
      <c r="V23" s="27">
        <v>16.420000000000002</v>
      </c>
      <c r="W23" s="6">
        <f>IF(V23="","",(ABS(16-V23)))</f>
        <v>0.42000000000000171</v>
      </c>
      <c r="X23" s="38">
        <f>PRODUCT(W23*10)</f>
        <v>4.2000000000000171</v>
      </c>
      <c r="Y23" s="14">
        <v>4.5</v>
      </c>
      <c r="Z23" s="5"/>
      <c r="AA23" s="31">
        <f>SUM(R23+T23+X23+Y23)</f>
        <v>31.800000000000018</v>
      </c>
    </row>
    <row r="24" spans="1:29" s="5" customFormat="1" ht="21" customHeight="1" x14ac:dyDescent="0.75">
      <c r="A24" s="44">
        <v>23</v>
      </c>
      <c r="B24" s="45">
        <v>17</v>
      </c>
      <c r="C24" s="34" t="s">
        <v>83</v>
      </c>
      <c r="D24" s="35" t="s">
        <v>84</v>
      </c>
      <c r="E24" s="36" t="s">
        <v>85</v>
      </c>
      <c r="F24" s="40" t="s">
        <v>86</v>
      </c>
      <c r="G24" s="41"/>
      <c r="H24" s="1"/>
      <c r="I24" s="1"/>
      <c r="J24" s="1"/>
      <c r="K24" s="1"/>
      <c r="L24" s="1"/>
      <c r="M24" s="21"/>
      <c r="N24" s="24"/>
      <c r="O24" s="6"/>
      <c r="P24" s="27">
        <v>18.39</v>
      </c>
      <c r="Q24" s="25">
        <f>IF(P24="","",(ABS(17-P24)))</f>
        <v>1.3900000000000006</v>
      </c>
      <c r="R24" s="37">
        <f>PRODUCT(Q24*10)</f>
        <v>13.900000000000006</v>
      </c>
      <c r="S24" s="5">
        <v>1.1499999999999999</v>
      </c>
      <c r="T24" s="18">
        <f>PRODUCT(S24*10)</f>
        <v>11.5</v>
      </c>
      <c r="U24" s="6"/>
      <c r="V24" s="27">
        <v>16.5</v>
      </c>
      <c r="W24" s="6">
        <f>IF(V24="","",(ABS(16-V24)))</f>
        <v>0.5</v>
      </c>
      <c r="X24" s="38">
        <f>PRODUCT(W24*10)</f>
        <v>5</v>
      </c>
      <c r="Y24" s="14">
        <v>2.5</v>
      </c>
      <c r="AA24" s="31">
        <f>SUM(R24+T24+X24+Y24)</f>
        <v>32.900000000000006</v>
      </c>
      <c r="AB24" s="6"/>
      <c r="AC24" s="6"/>
    </row>
    <row r="25" spans="1:29" s="5" customFormat="1" ht="21" customHeight="1" x14ac:dyDescent="0.75">
      <c r="A25" s="44">
        <v>24</v>
      </c>
      <c r="B25" s="45">
        <v>47</v>
      </c>
      <c r="C25" s="34" t="s">
        <v>189</v>
      </c>
      <c r="D25" s="35" t="s">
        <v>190</v>
      </c>
      <c r="E25" s="36" t="s">
        <v>191</v>
      </c>
      <c r="F25" s="40" t="s">
        <v>192</v>
      </c>
      <c r="G25" s="41"/>
      <c r="H25" s="1"/>
      <c r="I25" s="1"/>
      <c r="J25" s="1"/>
      <c r="K25" s="1"/>
      <c r="L25" s="1"/>
      <c r="M25" s="21"/>
      <c r="N25" s="24"/>
      <c r="O25" s="6"/>
      <c r="P25" s="27">
        <v>18.8</v>
      </c>
      <c r="Q25" s="25">
        <f>IF(P25="","",(ABS(17-P25)))</f>
        <v>1.8000000000000007</v>
      </c>
      <c r="R25" s="37">
        <f>PRODUCT(Q25*10)</f>
        <v>18.000000000000007</v>
      </c>
      <c r="S25" s="5">
        <v>0.05</v>
      </c>
      <c r="T25" s="18">
        <f>PRODUCT(S25*10)</f>
        <v>0.5</v>
      </c>
      <c r="U25" s="6"/>
      <c r="V25" s="27">
        <v>17.47</v>
      </c>
      <c r="W25" s="6">
        <f>IF(V25="","",(ABS(16-V25)))</f>
        <v>1.4699999999999989</v>
      </c>
      <c r="X25" s="38">
        <f>PRODUCT(W25*10)</f>
        <v>14.699999999999989</v>
      </c>
      <c r="Y25" s="14">
        <v>0</v>
      </c>
      <c r="AA25" s="31">
        <f>SUM(R25+T25+X25+Y25)</f>
        <v>33.199999999999996</v>
      </c>
      <c r="AB25" s="6"/>
      <c r="AC25" s="6"/>
    </row>
    <row r="26" spans="1:29" ht="21" customHeight="1" x14ac:dyDescent="0.75">
      <c r="A26" s="44">
        <v>25</v>
      </c>
      <c r="B26" s="45">
        <v>33</v>
      </c>
      <c r="C26" s="34" t="s">
        <v>141</v>
      </c>
      <c r="D26" s="35" t="s">
        <v>142</v>
      </c>
      <c r="E26" s="36" t="s">
        <v>5</v>
      </c>
      <c r="F26" s="40"/>
      <c r="G26" s="41" t="s">
        <v>133</v>
      </c>
      <c r="H26" s="1"/>
      <c r="I26" s="1"/>
      <c r="J26" s="1"/>
      <c r="K26" s="1"/>
      <c r="L26" s="1"/>
      <c r="M26" s="21"/>
      <c r="N26" s="24"/>
      <c r="P26" s="27">
        <v>18.55</v>
      </c>
      <c r="Q26" s="25">
        <f>IF(P26="","",(ABS(17-P26)))</f>
        <v>1.5500000000000007</v>
      </c>
      <c r="R26" s="37">
        <f>PRODUCT(Q26*10)</f>
        <v>15.500000000000007</v>
      </c>
      <c r="S26" s="5">
        <v>1.38</v>
      </c>
      <c r="T26" s="18">
        <f>PRODUCT(S26*10)</f>
        <v>13.799999999999999</v>
      </c>
      <c r="U26" s="6"/>
      <c r="V26" s="27">
        <v>15.82</v>
      </c>
      <c r="W26" s="6">
        <f>IF(V26="","",(ABS(16-V26)))</f>
        <v>0.17999999999999972</v>
      </c>
      <c r="X26" s="38">
        <f>PRODUCT(W26*10)</f>
        <v>1.7999999999999972</v>
      </c>
      <c r="Y26" s="14">
        <v>3</v>
      </c>
      <c r="Z26" s="5"/>
      <c r="AA26" s="31">
        <f>SUM(R26+T26+X26+Y26)</f>
        <v>34.1</v>
      </c>
    </row>
    <row r="27" spans="1:29" ht="21" customHeight="1" x14ac:dyDescent="0.75">
      <c r="A27" s="44">
        <v>26</v>
      </c>
      <c r="B27" s="45">
        <v>28</v>
      </c>
      <c r="C27" s="34" t="s">
        <v>124</v>
      </c>
      <c r="D27" s="35" t="s">
        <v>68</v>
      </c>
      <c r="E27" s="36" t="s">
        <v>125</v>
      </c>
      <c r="F27" s="40"/>
      <c r="G27" s="41" t="s">
        <v>126</v>
      </c>
      <c r="H27" s="1"/>
      <c r="I27" s="1"/>
      <c r="J27" s="1"/>
      <c r="K27" s="1"/>
      <c r="L27" s="1"/>
      <c r="M27" s="21"/>
      <c r="N27" s="24"/>
      <c r="P27" s="27">
        <v>18.03</v>
      </c>
      <c r="Q27" s="25">
        <f>IF(P27="","",(ABS(17-P27)))</f>
        <v>1.0300000000000011</v>
      </c>
      <c r="R27" s="37">
        <f>PRODUCT(Q27*10)</f>
        <v>10.300000000000011</v>
      </c>
      <c r="S27" s="5">
        <v>1.82</v>
      </c>
      <c r="T27" s="18">
        <f>PRODUCT(S27*10)</f>
        <v>18.2</v>
      </c>
      <c r="U27" s="6"/>
      <c r="V27" s="27">
        <v>15.79</v>
      </c>
      <c r="W27" s="6">
        <f>IF(V27="","",(ABS(16-V27)))</f>
        <v>0.21000000000000085</v>
      </c>
      <c r="X27" s="38">
        <f>PRODUCT(W27*10)</f>
        <v>2.1000000000000085</v>
      </c>
      <c r="Y27" s="14">
        <v>4</v>
      </c>
      <c r="Z27" s="5"/>
      <c r="AA27" s="31">
        <f>SUM(R27+T27+X27+Y27)</f>
        <v>34.600000000000023</v>
      </c>
    </row>
    <row r="28" spans="1:29" ht="21" customHeight="1" x14ac:dyDescent="0.75">
      <c r="A28" s="44">
        <v>27</v>
      </c>
      <c r="B28" s="45">
        <v>7</v>
      </c>
      <c r="C28" s="34" t="s">
        <v>44</v>
      </c>
      <c r="D28" s="35" t="s">
        <v>45</v>
      </c>
      <c r="E28" s="36" t="s">
        <v>46</v>
      </c>
      <c r="F28" s="40" t="s">
        <v>47</v>
      </c>
      <c r="G28" s="41"/>
      <c r="H28" s="1"/>
      <c r="I28" s="1"/>
      <c r="J28" s="1"/>
      <c r="K28" s="1"/>
      <c r="L28" s="1"/>
      <c r="M28" s="21"/>
      <c r="N28" s="24"/>
      <c r="P28" s="27">
        <v>17.87</v>
      </c>
      <c r="Q28" s="25">
        <f>IF(P28="","",(ABS(17-P28)))</f>
        <v>0.87000000000000099</v>
      </c>
      <c r="R28" s="37">
        <f>PRODUCT(Q28*10)</f>
        <v>8.7000000000000099</v>
      </c>
      <c r="S28" s="5">
        <v>2.23</v>
      </c>
      <c r="T28" s="18">
        <f>PRODUCT(S28*10)</f>
        <v>22.3</v>
      </c>
      <c r="U28" s="6"/>
      <c r="V28" s="27">
        <v>16.39</v>
      </c>
      <c r="W28" s="6">
        <f>IF(V28="","",(ABS(16-V28)))</f>
        <v>0.39000000000000057</v>
      </c>
      <c r="X28" s="38">
        <f>PRODUCT(W28*10)</f>
        <v>3.9000000000000057</v>
      </c>
      <c r="Y28" s="14">
        <v>0</v>
      </c>
      <c r="Z28" s="5"/>
      <c r="AA28" s="31">
        <f>SUM(R28+T28+X28+Y28)</f>
        <v>34.90000000000002</v>
      </c>
    </row>
    <row r="29" spans="1:29" ht="21" customHeight="1" x14ac:dyDescent="0.75">
      <c r="A29" s="44">
        <v>28</v>
      </c>
      <c r="B29" s="45">
        <v>37</v>
      </c>
      <c r="C29" s="34" t="s">
        <v>154</v>
      </c>
      <c r="D29" s="35" t="s">
        <v>155</v>
      </c>
      <c r="E29" s="36" t="s">
        <v>156</v>
      </c>
      <c r="F29" s="40" t="s">
        <v>157</v>
      </c>
      <c r="G29" s="41" t="s">
        <v>153</v>
      </c>
      <c r="H29" s="1"/>
      <c r="I29" s="1"/>
      <c r="J29" s="1"/>
      <c r="K29" s="1"/>
      <c r="L29" s="1"/>
      <c r="M29" s="21"/>
      <c r="N29" s="24"/>
      <c r="P29" s="27">
        <v>19.79</v>
      </c>
      <c r="Q29" s="25">
        <f>IF(P29="","",(ABS(17-P29)))</f>
        <v>2.7899999999999991</v>
      </c>
      <c r="R29" s="37">
        <f>PRODUCT(Q29*10)</f>
        <v>27.899999999999991</v>
      </c>
      <c r="S29" s="5">
        <v>0.49</v>
      </c>
      <c r="T29" s="18">
        <f>PRODUCT(S29*10)</f>
        <v>4.9000000000000004</v>
      </c>
      <c r="U29" s="6"/>
      <c r="V29" s="27">
        <v>16.05</v>
      </c>
      <c r="W29" s="6">
        <f>IF(V29="","",(ABS(16-V29)))</f>
        <v>5.0000000000000711E-2</v>
      </c>
      <c r="X29" s="38">
        <f>PRODUCT(W29*10)</f>
        <v>0.50000000000000711</v>
      </c>
      <c r="Y29" s="14">
        <v>2</v>
      </c>
      <c r="Z29" s="5"/>
      <c r="AA29" s="31">
        <f>SUM(R29+T29+X29+Y29)</f>
        <v>35.299999999999997</v>
      </c>
    </row>
    <row r="30" spans="1:29" ht="21" customHeight="1" x14ac:dyDescent="0.75">
      <c r="A30" s="44">
        <v>29</v>
      </c>
      <c r="B30" s="45">
        <v>43</v>
      </c>
      <c r="C30" s="34" t="s">
        <v>176</v>
      </c>
      <c r="D30" s="35" t="s">
        <v>177</v>
      </c>
      <c r="E30" s="36" t="s">
        <v>178</v>
      </c>
      <c r="F30" s="40" t="s">
        <v>179</v>
      </c>
      <c r="G30" s="41"/>
      <c r="H30" s="1"/>
      <c r="I30" s="1"/>
      <c r="J30" s="1"/>
      <c r="K30" s="1"/>
      <c r="L30" s="1"/>
      <c r="M30" s="21"/>
      <c r="N30" s="24"/>
      <c r="P30" s="27">
        <v>20.56</v>
      </c>
      <c r="Q30" s="25">
        <f>IF(P30="","",(ABS(17-P30)))</f>
        <v>3.5599999999999987</v>
      </c>
      <c r="R30" s="37">
        <f>PRODUCT(Q30*10)</f>
        <v>35.599999999999987</v>
      </c>
      <c r="S30" s="5">
        <v>0.01</v>
      </c>
      <c r="T30" s="18">
        <f>PRODUCT(S30*10)</f>
        <v>0.1</v>
      </c>
      <c r="U30" s="6"/>
      <c r="V30" s="27">
        <v>16.010000000000002</v>
      </c>
      <c r="W30" s="6">
        <f>IF(V30="","",(ABS(16-V30)))</f>
        <v>1.0000000000001563E-2</v>
      </c>
      <c r="X30" s="38">
        <f>PRODUCT(W30*10)</f>
        <v>0.10000000000001563</v>
      </c>
      <c r="Y30" s="14">
        <v>0</v>
      </c>
      <c r="Z30" s="5"/>
      <c r="AA30" s="31">
        <f>SUM(R30+T30+X30+Y30)</f>
        <v>35.800000000000004</v>
      </c>
    </row>
    <row r="31" spans="1:29" ht="21" customHeight="1" x14ac:dyDescent="0.75">
      <c r="A31" s="44">
        <v>30</v>
      </c>
      <c r="B31" s="45">
        <v>23</v>
      </c>
      <c r="C31" s="34" t="s">
        <v>105</v>
      </c>
      <c r="D31" s="35" t="s">
        <v>37</v>
      </c>
      <c r="E31" s="36" t="s">
        <v>106</v>
      </c>
      <c r="F31" s="40" t="s">
        <v>107</v>
      </c>
      <c r="G31" s="41" t="s">
        <v>108</v>
      </c>
      <c r="H31" s="1"/>
      <c r="I31" s="1"/>
      <c r="J31" s="1"/>
      <c r="K31" s="1"/>
      <c r="L31" s="1"/>
      <c r="M31" s="21"/>
      <c r="N31" s="24"/>
      <c r="P31" s="27">
        <v>19.329999999999998</v>
      </c>
      <c r="Q31" s="25">
        <f>IF(P31="","",(ABS(17-P31)))</f>
        <v>2.3299999999999983</v>
      </c>
      <c r="R31" s="37">
        <f>PRODUCT(Q31*10)</f>
        <v>23.299999999999983</v>
      </c>
      <c r="S31" s="5">
        <v>0.5</v>
      </c>
      <c r="T31" s="18">
        <f>PRODUCT(S31*10)</f>
        <v>5</v>
      </c>
      <c r="U31" s="6"/>
      <c r="V31" s="27">
        <v>16.63</v>
      </c>
      <c r="W31" s="6">
        <f>IF(V31="","",(ABS(16-V31)))</f>
        <v>0.62999999999999901</v>
      </c>
      <c r="X31" s="38">
        <f>PRODUCT(W31*10)</f>
        <v>6.2999999999999901</v>
      </c>
      <c r="Y31" s="14">
        <v>2</v>
      </c>
      <c r="Z31" s="5"/>
      <c r="AA31" s="31">
        <f>SUM(R31+T31+X31+Y31)</f>
        <v>36.599999999999973</v>
      </c>
      <c r="AB31" s="5"/>
      <c r="AC31" s="5"/>
    </row>
    <row r="32" spans="1:29" ht="21" customHeight="1" x14ac:dyDescent="0.75">
      <c r="A32" s="44">
        <v>31</v>
      </c>
      <c r="B32" s="45">
        <v>32</v>
      </c>
      <c r="C32" s="34" t="s">
        <v>138</v>
      </c>
      <c r="D32" s="35" t="s">
        <v>37</v>
      </c>
      <c r="E32" s="36" t="s">
        <v>139</v>
      </c>
      <c r="F32" s="40" t="s">
        <v>140</v>
      </c>
      <c r="G32" s="41"/>
      <c r="H32" s="1"/>
      <c r="I32" s="1"/>
      <c r="J32" s="1"/>
      <c r="K32" s="1"/>
      <c r="L32" s="1"/>
      <c r="M32" s="21"/>
      <c r="N32" s="24"/>
      <c r="P32" s="27">
        <v>19.62</v>
      </c>
      <c r="Q32" s="25">
        <f>IF(P32="","",(ABS(17-P32)))</f>
        <v>2.620000000000001</v>
      </c>
      <c r="R32" s="37">
        <f>PRODUCT(Q32*10)</f>
        <v>26.20000000000001</v>
      </c>
      <c r="S32" s="5">
        <v>0.01</v>
      </c>
      <c r="T32" s="18">
        <f>PRODUCT(S32*10)</f>
        <v>0.1</v>
      </c>
      <c r="U32" s="6"/>
      <c r="V32" s="27">
        <v>16.57</v>
      </c>
      <c r="W32" s="6">
        <f>IF(V32="","",(ABS(16-V32)))</f>
        <v>0.57000000000000028</v>
      </c>
      <c r="X32" s="38">
        <f>PRODUCT(W32*10)</f>
        <v>5.7000000000000028</v>
      </c>
      <c r="Y32" s="14">
        <v>6</v>
      </c>
      <c r="Z32" s="5"/>
      <c r="AA32" s="31">
        <f>SUM(R32+T32+X32+Y32)</f>
        <v>38.000000000000014</v>
      </c>
    </row>
    <row r="33" spans="1:29" ht="21" customHeight="1" x14ac:dyDescent="0.75">
      <c r="A33" s="44">
        <v>32</v>
      </c>
      <c r="B33" s="45">
        <v>57</v>
      </c>
      <c r="C33" s="34" t="s">
        <v>224</v>
      </c>
      <c r="D33" s="35" t="s">
        <v>37</v>
      </c>
      <c r="E33" s="36" t="s">
        <v>225</v>
      </c>
      <c r="F33" s="40" t="s">
        <v>226</v>
      </c>
      <c r="G33" s="41"/>
      <c r="H33" s="1"/>
      <c r="I33" s="1"/>
      <c r="J33" s="1"/>
      <c r="K33" s="1"/>
      <c r="L33" s="1"/>
      <c r="M33" s="21"/>
      <c r="N33" s="24"/>
      <c r="P33" s="27">
        <v>18</v>
      </c>
      <c r="Q33" s="25">
        <f>IF(P33="","",(ABS(17-P33)))</f>
        <v>1</v>
      </c>
      <c r="R33" s="37">
        <f>PRODUCT(Q33*10)</f>
        <v>10</v>
      </c>
      <c r="S33" s="5">
        <v>1.71</v>
      </c>
      <c r="T33" s="18">
        <f>PRODUCT(S33*10)</f>
        <v>17.100000000000001</v>
      </c>
      <c r="U33" s="6"/>
      <c r="V33" s="27">
        <v>16.52</v>
      </c>
      <c r="W33" s="6">
        <f>IF(V33="","",(ABS(16-V33)))</f>
        <v>0.51999999999999957</v>
      </c>
      <c r="X33" s="38">
        <f>PRODUCT(W33*10)</f>
        <v>5.1999999999999957</v>
      </c>
      <c r="Y33" s="14">
        <v>7</v>
      </c>
      <c r="Z33" s="5"/>
      <c r="AA33" s="31">
        <f>SUM(R33+T33+X33+Y33)</f>
        <v>39.299999999999997</v>
      </c>
    </row>
    <row r="34" spans="1:29" ht="21" customHeight="1" x14ac:dyDescent="0.75">
      <c r="A34" s="44">
        <v>33</v>
      </c>
      <c r="B34" s="45">
        <v>87</v>
      </c>
      <c r="C34" s="34" t="s">
        <v>334</v>
      </c>
      <c r="D34" s="35" t="s">
        <v>335</v>
      </c>
      <c r="E34" s="36" t="s">
        <v>336</v>
      </c>
      <c r="F34" s="40" t="s">
        <v>337</v>
      </c>
      <c r="G34" s="41"/>
      <c r="H34" s="1"/>
      <c r="I34" s="1"/>
      <c r="J34" s="1"/>
      <c r="K34" s="1"/>
      <c r="L34" s="1"/>
      <c r="M34" s="21"/>
      <c r="N34" s="24"/>
      <c r="P34" s="27">
        <v>19.62</v>
      </c>
      <c r="Q34" s="25">
        <f>IF(P34="","",(ABS(17-P34)))</f>
        <v>2.620000000000001</v>
      </c>
      <c r="R34" s="37">
        <f>PRODUCT(Q34*10)</f>
        <v>26.20000000000001</v>
      </c>
      <c r="S34" s="5">
        <v>0.42</v>
      </c>
      <c r="T34" s="18">
        <f>PRODUCT(S34*10)</f>
        <v>4.2</v>
      </c>
      <c r="U34" s="6"/>
      <c r="V34" s="27">
        <v>16.690000000000001</v>
      </c>
      <c r="W34" s="6">
        <f>IF(V34="","",(ABS(16-V34)))</f>
        <v>0.69000000000000128</v>
      </c>
      <c r="X34" s="38">
        <f>PRODUCT(W34*10)</f>
        <v>6.9000000000000128</v>
      </c>
      <c r="Y34" s="14">
        <v>2</v>
      </c>
      <c r="Z34" s="5"/>
      <c r="AA34" s="31">
        <f>SUM(R34+T34+X34+Y34)</f>
        <v>39.300000000000026</v>
      </c>
    </row>
    <row r="35" spans="1:29" ht="21" customHeight="1" x14ac:dyDescent="0.75">
      <c r="A35" s="44">
        <v>34</v>
      </c>
      <c r="B35" s="45">
        <v>19</v>
      </c>
      <c r="C35" s="34" t="s">
        <v>91</v>
      </c>
      <c r="D35" s="35" t="s">
        <v>37</v>
      </c>
      <c r="E35" s="36" t="s">
        <v>92</v>
      </c>
      <c r="F35" s="40" t="s">
        <v>93</v>
      </c>
      <c r="G35" s="41" t="s">
        <v>94</v>
      </c>
      <c r="H35" s="1"/>
      <c r="I35" s="1"/>
      <c r="J35" s="1"/>
      <c r="K35" s="1"/>
      <c r="L35" s="1"/>
      <c r="M35" s="21"/>
      <c r="N35" s="24"/>
      <c r="P35" s="27">
        <v>18.27</v>
      </c>
      <c r="Q35" s="25">
        <f>IF(P35="","",(ABS(17-P35)))</f>
        <v>1.2699999999999996</v>
      </c>
      <c r="R35" s="37">
        <f>PRODUCT(Q35*10)</f>
        <v>12.699999999999996</v>
      </c>
      <c r="S35" s="5">
        <v>0.44</v>
      </c>
      <c r="T35" s="18">
        <f>PRODUCT(S35*10)</f>
        <v>4.4000000000000004</v>
      </c>
      <c r="U35" s="6"/>
      <c r="V35" s="27">
        <v>18.09</v>
      </c>
      <c r="W35" s="6">
        <f>IF(V35="","",(ABS(16-V35)))</f>
        <v>2.09</v>
      </c>
      <c r="X35" s="38">
        <f>PRODUCT(W35*10)</f>
        <v>20.9</v>
      </c>
      <c r="Y35" s="14">
        <v>2</v>
      </c>
      <c r="Z35" s="5"/>
      <c r="AA35" s="31">
        <f>SUM(R35+T35+X35+Y35)</f>
        <v>39.999999999999993</v>
      </c>
      <c r="AB35" s="5"/>
      <c r="AC35" s="5"/>
    </row>
    <row r="36" spans="1:29" ht="21" customHeight="1" x14ac:dyDescent="0.75">
      <c r="A36" s="44">
        <v>35</v>
      </c>
      <c r="B36" s="45">
        <v>39</v>
      </c>
      <c r="C36" s="34" t="s">
        <v>162</v>
      </c>
      <c r="D36" s="35" t="s">
        <v>25</v>
      </c>
      <c r="E36" s="36" t="s">
        <v>163</v>
      </c>
      <c r="F36" s="40" t="s">
        <v>164</v>
      </c>
      <c r="G36" s="41" t="s">
        <v>165</v>
      </c>
      <c r="H36" s="1"/>
      <c r="I36" s="1"/>
      <c r="J36" s="1"/>
      <c r="K36" s="1"/>
      <c r="L36" s="1"/>
      <c r="M36" s="21"/>
      <c r="N36" s="24"/>
      <c r="P36" s="27">
        <v>19.23</v>
      </c>
      <c r="Q36" s="25">
        <f>IF(P36="","",(ABS(17-P36)))</f>
        <v>2.2300000000000004</v>
      </c>
      <c r="R36" s="37">
        <f>PRODUCT(Q36*10)</f>
        <v>22.300000000000004</v>
      </c>
      <c r="S36" s="5">
        <v>0.39</v>
      </c>
      <c r="T36" s="18">
        <f>PRODUCT(S36*10)</f>
        <v>3.9000000000000004</v>
      </c>
      <c r="U36" s="6"/>
      <c r="V36" s="27">
        <v>17.28</v>
      </c>
      <c r="W36" s="6">
        <f>IF(V36="","",(ABS(16-V36)))</f>
        <v>1.2800000000000011</v>
      </c>
      <c r="X36" s="38">
        <f>PRODUCT(W36*10)</f>
        <v>12.800000000000011</v>
      </c>
      <c r="Y36" s="14">
        <v>2</v>
      </c>
      <c r="Z36" s="5"/>
      <c r="AA36" s="31">
        <f>SUM(R36+T36+X36+Y36)</f>
        <v>41.000000000000014</v>
      </c>
    </row>
    <row r="37" spans="1:29" ht="21" customHeight="1" x14ac:dyDescent="0.75">
      <c r="A37" s="44">
        <v>36</v>
      </c>
      <c r="B37" s="45">
        <v>3</v>
      </c>
      <c r="C37" s="34" t="s">
        <v>28</v>
      </c>
      <c r="D37" s="35" t="s">
        <v>29</v>
      </c>
      <c r="E37" s="36" t="s">
        <v>30</v>
      </c>
      <c r="F37" s="40" t="s">
        <v>31</v>
      </c>
      <c r="G37" s="41"/>
      <c r="H37" s="1"/>
      <c r="I37" s="1"/>
      <c r="J37" s="1"/>
      <c r="K37" s="1"/>
      <c r="L37" s="1"/>
      <c r="M37" s="21"/>
      <c r="N37" s="24"/>
      <c r="P37" s="27">
        <v>18.059999999999999</v>
      </c>
      <c r="Q37" s="25">
        <f>IF(P37="","",(ABS(17-P37)))</f>
        <v>1.0599999999999987</v>
      </c>
      <c r="R37" s="37">
        <f>PRODUCT(Q37*10)</f>
        <v>10.599999999999987</v>
      </c>
      <c r="S37" s="5">
        <v>2.74</v>
      </c>
      <c r="T37" s="18">
        <f>PRODUCT(S37*10)</f>
        <v>27.400000000000002</v>
      </c>
      <c r="U37" s="6"/>
      <c r="V37" s="27">
        <v>16.440000000000001</v>
      </c>
      <c r="W37" s="6">
        <f>IF(V37="","",(ABS(16-V37)))</f>
        <v>0.44000000000000128</v>
      </c>
      <c r="X37" s="38">
        <f>PRODUCT(W37*10)</f>
        <v>4.4000000000000128</v>
      </c>
      <c r="Y37" s="14">
        <v>0</v>
      </c>
      <c r="Z37" s="5"/>
      <c r="AA37" s="31">
        <f>SUM(R37+T37+X37+Y37)</f>
        <v>42.4</v>
      </c>
    </row>
    <row r="38" spans="1:29" ht="21" customHeight="1" x14ac:dyDescent="0.75">
      <c r="A38" s="44">
        <v>37</v>
      </c>
      <c r="B38" s="45">
        <v>22</v>
      </c>
      <c r="C38" s="34" t="s">
        <v>102</v>
      </c>
      <c r="D38" s="35" t="s">
        <v>37</v>
      </c>
      <c r="E38" s="36" t="s">
        <v>103</v>
      </c>
      <c r="F38" s="40" t="s">
        <v>104</v>
      </c>
      <c r="G38" s="41" t="s">
        <v>101</v>
      </c>
      <c r="H38" s="1"/>
      <c r="I38" s="1"/>
      <c r="J38" s="1"/>
      <c r="K38" s="1"/>
      <c r="L38" s="1"/>
      <c r="M38" s="21"/>
      <c r="N38" s="24"/>
      <c r="P38" s="27">
        <v>20.77</v>
      </c>
      <c r="Q38" s="25">
        <f>IF(P38="","",(ABS(17-P38)))</f>
        <v>3.7699999999999996</v>
      </c>
      <c r="R38" s="37">
        <f>PRODUCT(Q38*10)</f>
        <v>37.699999999999996</v>
      </c>
      <c r="S38" s="5">
        <v>0.46</v>
      </c>
      <c r="T38" s="18">
        <f>PRODUCT(S38*10)</f>
        <v>4.6000000000000005</v>
      </c>
      <c r="U38" s="6"/>
      <c r="V38" s="27">
        <v>15.83</v>
      </c>
      <c r="W38" s="6">
        <f>IF(V38="","",(ABS(16-V38)))</f>
        <v>0.16999999999999993</v>
      </c>
      <c r="X38" s="38">
        <f>PRODUCT(W38*10)</f>
        <v>1.6999999999999993</v>
      </c>
      <c r="Y38" s="14">
        <v>2</v>
      </c>
      <c r="Z38" s="5"/>
      <c r="AA38" s="31">
        <f>SUM(R38+T38+X38+Y38)</f>
        <v>46</v>
      </c>
    </row>
    <row r="39" spans="1:29" s="8" customFormat="1" ht="21" customHeight="1" x14ac:dyDescent="0.75">
      <c r="A39" s="44">
        <v>38</v>
      </c>
      <c r="B39" s="45">
        <v>76</v>
      </c>
      <c r="C39" s="34" t="s">
        <v>295</v>
      </c>
      <c r="D39" s="35" t="s">
        <v>37</v>
      </c>
      <c r="E39" s="36" t="s">
        <v>296</v>
      </c>
      <c r="F39" s="40" t="s">
        <v>297</v>
      </c>
      <c r="G39" s="41"/>
      <c r="H39" s="1"/>
      <c r="I39" s="1"/>
      <c r="J39" s="1"/>
      <c r="K39" s="1"/>
      <c r="L39" s="1"/>
      <c r="M39" s="21"/>
      <c r="N39" s="24"/>
      <c r="O39" s="6"/>
      <c r="P39" s="27">
        <v>19.899999999999999</v>
      </c>
      <c r="Q39" s="25">
        <f>IF(P39="","",(ABS(17-P39)))</f>
        <v>2.8999999999999986</v>
      </c>
      <c r="R39" s="37">
        <f>PRODUCT(Q39*10)</f>
        <v>28.999999999999986</v>
      </c>
      <c r="S39" s="5">
        <v>1.02</v>
      </c>
      <c r="T39" s="18">
        <f>PRODUCT(S39*10)</f>
        <v>10.199999999999999</v>
      </c>
      <c r="U39" s="6"/>
      <c r="V39" s="27">
        <v>15.86</v>
      </c>
      <c r="W39" s="6">
        <f>IF(V39="","",(ABS(16-V39)))</f>
        <v>0.14000000000000057</v>
      </c>
      <c r="X39" s="38">
        <f>PRODUCT(W39*10)</f>
        <v>1.4000000000000057</v>
      </c>
      <c r="Y39" s="14">
        <v>5.5</v>
      </c>
      <c r="Z39" s="5"/>
      <c r="AA39" s="31">
        <f>SUM(R39+T39+X39+Y39)</f>
        <v>46.099999999999994</v>
      </c>
      <c r="AB39" s="6"/>
      <c r="AC39" s="6"/>
    </row>
    <row r="40" spans="1:29" ht="21" customHeight="1" x14ac:dyDescent="0.75">
      <c r="A40" s="44">
        <v>39</v>
      </c>
      <c r="B40" s="45">
        <v>89</v>
      </c>
      <c r="C40" s="34" t="s">
        <v>341</v>
      </c>
      <c r="D40" s="35" t="s">
        <v>37</v>
      </c>
      <c r="E40" s="36" t="s">
        <v>342</v>
      </c>
      <c r="F40" s="40" t="s">
        <v>343</v>
      </c>
      <c r="G40" s="41"/>
      <c r="H40" s="1"/>
      <c r="I40" s="1"/>
      <c r="J40" s="1"/>
      <c r="K40" s="1"/>
      <c r="L40" s="1"/>
      <c r="M40" s="21"/>
      <c r="N40" s="24"/>
      <c r="P40" s="27">
        <v>18.37</v>
      </c>
      <c r="Q40" s="25">
        <f>IF(P40="","",(ABS(17-P40)))</f>
        <v>1.370000000000001</v>
      </c>
      <c r="R40" s="37">
        <f>PRODUCT(Q40*10)</f>
        <v>13.70000000000001</v>
      </c>
      <c r="S40" s="5">
        <v>2.27</v>
      </c>
      <c r="T40" s="18">
        <f>PRODUCT(S40*10)</f>
        <v>22.7</v>
      </c>
      <c r="U40" s="6"/>
      <c r="V40" s="27">
        <v>16.82</v>
      </c>
      <c r="W40" s="6">
        <f>IF(V40="","",(ABS(16-V40)))</f>
        <v>0.82000000000000028</v>
      </c>
      <c r="X40" s="38">
        <f>PRODUCT(W40*10)</f>
        <v>8.2000000000000028</v>
      </c>
      <c r="Y40" s="14">
        <v>2</v>
      </c>
      <c r="Z40" s="5"/>
      <c r="AA40" s="31">
        <f>SUM(R40+T40+X40+Y40)</f>
        <v>46.600000000000009</v>
      </c>
    </row>
    <row r="41" spans="1:29" ht="21" customHeight="1" x14ac:dyDescent="0.75">
      <c r="A41" s="44">
        <v>40</v>
      </c>
      <c r="B41" s="45">
        <v>72</v>
      </c>
      <c r="C41" s="34" t="s">
        <v>279</v>
      </c>
      <c r="D41" s="35" t="s">
        <v>280</v>
      </c>
      <c r="E41" s="36" t="s">
        <v>281</v>
      </c>
      <c r="F41" s="40" t="s">
        <v>282</v>
      </c>
      <c r="G41" s="41"/>
      <c r="H41" s="1"/>
      <c r="I41" s="1"/>
      <c r="J41" s="1"/>
      <c r="K41" s="1"/>
      <c r="L41" s="1"/>
      <c r="M41" s="21"/>
      <c r="N41" s="24"/>
      <c r="P41" s="27">
        <v>20.350000000000001</v>
      </c>
      <c r="Q41" s="25">
        <f>IF(P41="","",(ABS(17-P41)))</f>
        <v>3.3500000000000014</v>
      </c>
      <c r="R41" s="37">
        <f>PRODUCT(Q41*10)</f>
        <v>33.500000000000014</v>
      </c>
      <c r="S41" s="5">
        <v>0.34</v>
      </c>
      <c r="T41" s="18">
        <f>PRODUCT(S41*10)</f>
        <v>3.4000000000000004</v>
      </c>
      <c r="U41" s="6"/>
      <c r="V41" s="27">
        <v>16.46</v>
      </c>
      <c r="W41" s="6">
        <f>IF(V41="","",(ABS(16-V41)))</f>
        <v>0.46000000000000085</v>
      </c>
      <c r="X41" s="38">
        <f>PRODUCT(W41*10)</f>
        <v>4.6000000000000085</v>
      </c>
      <c r="Y41" s="14">
        <v>6</v>
      </c>
      <c r="Z41" s="5"/>
      <c r="AA41" s="31">
        <f>SUM(R41+T41+X41+Y41)</f>
        <v>47.500000000000021</v>
      </c>
    </row>
    <row r="42" spans="1:29" ht="21" customHeight="1" x14ac:dyDescent="0.75">
      <c r="A42" s="44">
        <v>41</v>
      </c>
      <c r="B42" s="45">
        <v>48</v>
      </c>
      <c r="C42" s="34" t="s">
        <v>193</v>
      </c>
      <c r="D42" s="35" t="s">
        <v>194</v>
      </c>
      <c r="E42" s="36" t="s">
        <v>195</v>
      </c>
      <c r="F42" s="40" t="s">
        <v>196</v>
      </c>
      <c r="G42" s="41"/>
      <c r="H42" s="1"/>
      <c r="I42" s="1"/>
      <c r="J42" s="1"/>
      <c r="K42" s="1"/>
      <c r="L42" s="1"/>
      <c r="M42" s="21"/>
      <c r="N42" s="24"/>
      <c r="P42" s="27">
        <v>18.53</v>
      </c>
      <c r="Q42" s="25">
        <f>IF(P42="","",(ABS(17-P42)))</f>
        <v>1.5300000000000011</v>
      </c>
      <c r="R42" s="37">
        <f>PRODUCT(Q42*10)</f>
        <v>15.300000000000011</v>
      </c>
      <c r="S42" s="5">
        <v>1.76</v>
      </c>
      <c r="T42" s="18">
        <f>PRODUCT(S42*10)</f>
        <v>17.600000000000001</v>
      </c>
      <c r="U42" s="6"/>
      <c r="V42" s="27">
        <v>17.29</v>
      </c>
      <c r="W42" s="6">
        <f>IF(V42="","",(ABS(16-V42)))</f>
        <v>1.2899999999999991</v>
      </c>
      <c r="X42" s="38">
        <f>PRODUCT(W42*10)</f>
        <v>12.899999999999991</v>
      </c>
      <c r="Y42" s="14">
        <v>2</v>
      </c>
      <c r="Z42" s="5"/>
      <c r="AA42" s="31">
        <f>SUM(R42+T42+X42+Y42)</f>
        <v>47.800000000000004</v>
      </c>
    </row>
    <row r="43" spans="1:29" ht="21" customHeight="1" x14ac:dyDescent="0.75">
      <c r="A43" s="44">
        <v>42</v>
      </c>
      <c r="B43" s="45">
        <v>60</v>
      </c>
      <c r="C43" s="34" t="s">
        <v>236</v>
      </c>
      <c r="D43" s="35" t="s">
        <v>232</v>
      </c>
      <c r="E43" s="36" t="s">
        <v>237</v>
      </c>
      <c r="F43" s="40" t="s">
        <v>238</v>
      </c>
      <c r="G43" s="41" t="s">
        <v>235</v>
      </c>
      <c r="H43" s="1"/>
      <c r="I43" s="1"/>
      <c r="J43" s="1"/>
      <c r="K43" s="1"/>
      <c r="L43" s="1"/>
      <c r="M43" s="21"/>
      <c r="N43" s="24"/>
      <c r="P43" s="27">
        <v>20.46</v>
      </c>
      <c r="Q43" s="25">
        <f>IF(P43="","",(ABS(17-P43)))</f>
        <v>3.4600000000000009</v>
      </c>
      <c r="R43" s="37">
        <f>PRODUCT(Q43*10)</f>
        <v>34.600000000000009</v>
      </c>
      <c r="S43" s="5">
        <v>0.16</v>
      </c>
      <c r="T43" s="18">
        <f>PRODUCT(S43*10)</f>
        <v>1.6</v>
      </c>
      <c r="U43" s="6"/>
      <c r="V43" s="27">
        <v>17</v>
      </c>
      <c r="W43" s="6">
        <f>IF(V43="","",(ABS(16-V43)))</f>
        <v>1</v>
      </c>
      <c r="X43" s="38">
        <f>PRODUCT(W43*10)</f>
        <v>10</v>
      </c>
      <c r="Y43" s="14">
        <v>2.5</v>
      </c>
      <c r="Z43" s="5"/>
      <c r="AA43" s="31">
        <f>SUM(R43+T43+X43+Y43)</f>
        <v>48.70000000000001</v>
      </c>
    </row>
    <row r="44" spans="1:29" ht="21" customHeight="1" x14ac:dyDescent="0.75">
      <c r="A44" s="44">
        <v>43</v>
      </c>
      <c r="B44" s="45">
        <v>20</v>
      </c>
      <c r="C44" s="34" t="s">
        <v>95</v>
      </c>
      <c r="D44" s="35" t="s">
        <v>37</v>
      </c>
      <c r="E44" s="36" t="s">
        <v>96</v>
      </c>
      <c r="F44" s="40" t="s">
        <v>97</v>
      </c>
      <c r="G44" s="41" t="s">
        <v>94</v>
      </c>
      <c r="H44" s="1"/>
      <c r="I44" s="1"/>
      <c r="J44" s="1"/>
      <c r="K44" s="1"/>
      <c r="L44" s="1"/>
      <c r="M44" s="21"/>
      <c r="N44" s="24"/>
      <c r="P44" s="27">
        <v>19.12</v>
      </c>
      <c r="Q44" s="25">
        <f>IF(P44="","",(ABS(17-P44)))</f>
        <v>2.120000000000001</v>
      </c>
      <c r="R44" s="37">
        <f>PRODUCT(Q44*10)</f>
        <v>21.20000000000001</v>
      </c>
      <c r="S44" s="5">
        <v>2.09</v>
      </c>
      <c r="T44" s="18">
        <f>PRODUCT(S44*10)</f>
        <v>20.9</v>
      </c>
      <c r="U44" s="6"/>
      <c r="V44" s="27">
        <v>16.809999999999999</v>
      </c>
      <c r="W44" s="6">
        <f>IF(V44="","",(ABS(16-V44)))</f>
        <v>0.80999999999999872</v>
      </c>
      <c r="X44" s="38">
        <f>PRODUCT(W44*10)</f>
        <v>8.0999999999999872</v>
      </c>
      <c r="Y44" s="14">
        <v>0</v>
      </c>
      <c r="Z44" s="5"/>
      <c r="AA44" s="31">
        <f>SUM(R44+T44+X44+Y44)</f>
        <v>50.199999999999996</v>
      </c>
    </row>
    <row r="45" spans="1:29" ht="21" customHeight="1" x14ac:dyDescent="0.75">
      <c r="A45" s="44">
        <v>44</v>
      </c>
      <c r="B45" s="45">
        <v>86</v>
      </c>
      <c r="C45" s="34" t="s">
        <v>331</v>
      </c>
      <c r="D45" s="35" t="s">
        <v>68</v>
      </c>
      <c r="E45" s="36" t="s">
        <v>332</v>
      </c>
      <c r="F45" s="40" t="s">
        <v>333</v>
      </c>
      <c r="G45" s="41"/>
      <c r="H45" s="1"/>
      <c r="I45" s="1"/>
      <c r="J45" s="1"/>
      <c r="K45" s="1"/>
      <c r="L45" s="1"/>
      <c r="M45" s="21"/>
      <c r="N45" s="24"/>
      <c r="P45" s="27">
        <v>19.57</v>
      </c>
      <c r="Q45" s="25">
        <f>IF(P45="","",(ABS(17-P45)))</f>
        <v>2.5700000000000003</v>
      </c>
      <c r="R45" s="37">
        <f>PRODUCT(Q45*10)</f>
        <v>25.700000000000003</v>
      </c>
      <c r="S45" s="5">
        <v>1.21</v>
      </c>
      <c r="T45" s="18">
        <f>PRODUCT(S45*10)</f>
        <v>12.1</v>
      </c>
      <c r="U45" s="6"/>
      <c r="V45" s="27">
        <v>17.190000000000001</v>
      </c>
      <c r="W45" s="6">
        <f>IF(V45="","",(ABS(16-V45)))</f>
        <v>1.1900000000000013</v>
      </c>
      <c r="X45" s="38">
        <f>PRODUCT(W45*10)</f>
        <v>11.900000000000013</v>
      </c>
      <c r="Y45" s="14">
        <v>0.5</v>
      </c>
      <c r="Z45" s="5"/>
      <c r="AA45" s="31">
        <f>SUM(R45+T45+X45+Y45)</f>
        <v>50.200000000000017</v>
      </c>
    </row>
    <row r="46" spans="1:29" ht="21" customHeight="1" x14ac:dyDescent="0.75">
      <c r="A46" s="44">
        <v>45</v>
      </c>
      <c r="B46" s="45">
        <v>73</v>
      </c>
      <c r="C46" s="34" t="s">
        <v>283</v>
      </c>
      <c r="D46" s="35" t="s">
        <v>284</v>
      </c>
      <c r="E46" s="36" t="s">
        <v>285</v>
      </c>
      <c r="F46" s="40" t="s">
        <v>286</v>
      </c>
      <c r="G46" s="41" t="s">
        <v>287</v>
      </c>
      <c r="H46" s="1"/>
      <c r="I46" s="1"/>
      <c r="J46" s="1"/>
      <c r="K46" s="1"/>
      <c r="L46" s="1"/>
      <c r="M46" s="21"/>
      <c r="N46" s="24"/>
      <c r="P46" s="27">
        <v>19.52</v>
      </c>
      <c r="Q46" s="25">
        <f>IF(P46="","",(ABS(17-P46)))</f>
        <v>2.5199999999999996</v>
      </c>
      <c r="R46" s="37">
        <f>PRODUCT(Q46*10)</f>
        <v>25.199999999999996</v>
      </c>
      <c r="S46" s="5">
        <v>1.18</v>
      </c>
      <c r="T46" s="18">
        <f>PRODUCT(S46*10)</f>
        <v>11.799999999999999</v>
      </c>
      <c r="U46" s="6"/>
      <c r="V46" s="27">
        <v>16.8</v>
      </c>
      <c r="W46" s="6">
        <f>IF(V46="","",(ABS(16-V46)))</f>
        <v>0.80000000000000071</v>
      </c>
      <c r="X46" s="38">
        <f>PRODUCT(W46*10)</f>
        <v>8.0000000000000071</v>
      </c>
      <c r="Y46" s="14">
        <v>6</v>
      </c>
      <c r="Z46" s="5"/>
      <c r="AA46" s="31">
        <f>SUM(R46+T46+X46+Y46)</f>
        <v>51</v>
      </c>
    </row>
    <row r="47" spans="1:29" ht="21" customHeight="1" x14ac:dyDescent="0.75">
      <c r="A47" s="44">
        <v>46</v>
      </c>
      <c r="B47" s="45">
        <v>74</v>
      </c>
      <c r="C47" s="34" t="s">
        <v>288</v>
      </c>
      <c r="D47" s="35" t="s">
        <v>289</v>
      </c>
      <c r="E47" s="36" t="s">
        <v>290</v>
      </c>
      <c r="F47" s="40" t="s">
        <v>291</v>
      </c>
      <c r="G47" s="41" t="s">
        <v>287</v>
      </c>
      <c r="H47" s="1"/>
      <c r="I47" s="1"/>
      <c r="J47" s="1"/>
      <c r="K47" s="1"/>
      <c r="L47" s="1"/>
      <c r="M47" s="21"/>
      <c r="N47" s="24"/>
      <c r="P47" s="27">
        <v>20.38</v>
      </c>
      <c r="Q47" s="25">
        <f>IF(P47="","",(ABS(17-P47)))</f>
        <v>3.379999999999999</v>
      </c>
      <c r="R47" s="37">
        <f>PRODUCT(Q47*10)</f>
        <v>33.79999999999999</v>
      </c>
      <c r="S47" s="5">
        <v>0.22</v>
      </c>
      <c r="T47" s="18">
        <f>PRODUCT(S47*10)</f>
        <v>2.2000000000000002</v>
      </c>
      <c r="U47" s="6"/>
      <c r="V47" s="27">
        <v>15.21</v>
      </c>
      <c r="W47" s="6">
        <f>IF(V47="","",(ABS(16-V47)))</f>
        <v>0.78999999999999915</v>
      </c>
      <c r="X47" s="38">
        <f>PRODUCT(W47*10)</f>
        <v>7.8999999999999915</v>
      </c>
      <c r="Y47" s="14">
        <v>7.5</v>
      </c>
      <c r="Z47" s="5"/>
      <c r="AA47" s="31">
        <f>SUM(R47+T47+X47+Y47)</f>
        <v>51.399999999999984</v>
      </c>
    </row>
    <row r="48" spans="1:29" ht="21" customHeight="1" x14ac:dyDescent="0.75">
      <c r="A48" s="44">
        <v>47</v>
      </c>
      <c r="B48" s="45">
        <v>82</v>
      </c>
      <c r="C48" s="34" t="s">
        <v>316</v>
      </c>
      <c r="D48" s="35" t="s">
        <v>317</v>
      </c>
      <c r="E48" s="36" t="s">
        <v>318</v>
      </c>
      <c r="F48" s="40" t="s">
        <v>319</v>
      </c>
      <c r="G48" s="41"/>
      <c r="H48" s="1"/>
      <c r="I48" s="1"/>
      <c r="J48" s="1"/>
      <c r="K48" s="1"/>
      <c r="L48" s="1"/>
      <c r="M48" s="21"/>
      <c r="N48" s="24"/>
      <c r="P48" s="27">
        <v>19.8</v>
      </c>
      <c r="Q48" s="25">
        <f>IF(P48="","",(ABS(17-P48)))</f>
        <v>2.8000000000000007</v>
      </c>
      <c r="R48" s="37">
        <f>PRODUCT(Q48*10)</f>
        <v>28.000000000000007</v>
      </c>
      <c r="S48" s="5">
        <v>0.8</v>
      </c>
      <c r="T48" s="18">
        <f>PRODUCT(S48*10)</f>
        <v>8</v>
      </c>
      <c r="U48" s="6"/>
      <c r="V48" s="27">
        <v>16.940000000000001</v>
      </c>
      <c r="W48" s="6">
        <f>IF(V48="","",(ABS(16-V48)))</f>
        <v>0.94000000000000128</v>
      </c>
      <c r="X48" s="38">
        <f>PRODUCT(W48*10)</f>
        <v>9.4000000000000128</v>
      </c>
      <c r="Y48" s="14">
        <v>8</v>
      </c>
      <c r="Z48" s="5"/>
      <c r="AA48" s="31">
        <f>SUM(R48+T48+X48+Y48)</f>
        <v>53.40000000000002</v>
      </c>
    </row>
    <row r="49" spans="1:29" ht="21" customHeight="1" x14ac:dyDescent="0.75">
      <c r="A49" s="44">
        <v>48</v>
      </c>
      <c r="B49" s="45">
        <v>92</v>
      </c>
      <c r="C49" s="34" t="s">
        <v>350</v>
      </c>
      <c r="D49" s="35" t="s">
        <v>37</v>
      </c>
      <c r="E49" s="36" t="s">
        <v>351</v>
      </c>
      <c r="F49" s="40" t="s">
        <v>112</v>
      </c>
      <c r="G49" s="41"/>
      <c r="H49" s="1"/>
      <c r="I49" s="1"/>
      <c r="J49" s="1"/>
      <c r="K49" s="1"/>
      <c r="L49" s="1"/>
      <c r="M49" s="21"/>
      <c r="N49" s="24"/>
      <c r="P49" s="27">
        <v>19.100000000000001</v>
      </c>
      <c r="Q49" s="25">
        <f>IF(P49="","",(ABS(17-P49)))</f>
        <v>2.1000000000000014</v>
      </c>
      <c r="R49" s="37">
        <f>PRODUCT(Q49*10)</f>
        <v>21.000000000000014</v>
      </c>
      <c r="S49" s="5">
        <v>1.81</v>
      </c>
      <c r="T49" s="18">
        <f>PRODUCT(S49*10)</f>
        <v>18.100000000000001</v>
      </c>
      <c r="U49" s="6"/>
      <c r="V49" s="27">
        <v>16.77</v>
      </c>
      <c r="W49" s="6">
        <f>IF(V49="","",(ABS(16-V49)))</f>
        <v>0.76999999999999957</v>
      </c>
      <c r="X49" s="38">
        <f>PRODUCT(W49*10)</f>
        <v>7.6999999999999957</v>
      </c>
      <c r="Y49" s="14">
        <v>7.5</v>
      </c>
      <c r="Z49" s="5"/>
      <c r="AA49" s="31">
        <f>SUM(R49+T49+X49+Y49)</f>
        <v>54.300000000000011</v>
      </c>
    </row>
    <row r="50" spans="1:29" ht="21" customHeight="1" x14ac:dyDescent="0.75">
      <c r="A50" s="44">
        <v>49</v>
      </c>
      <c r="B50" s="45">
        <v>38</v>
      </c>
      <c r="C50" s="34" t="s">
        <v>158</v>
      </c>
      <c r="D50" s="35" t="s">
        <v>159</v>
      </c>
      <c r="E50" s="36" t="s">
        <v>160</v>
      </c>
      <c r="F50" s="40" t="s">
        <v>161</v>
      </c>
      <c r="G50" s="41"/>
      <c r="H50" s="1"/>
      <c r="I50" s="1"/>
      <c r="J50" s="1"/>
      <c r="K50" s="1"/>
      <c r="L50" s="1"/>
      <c r="M50" s="21"/>
      <c r="N50" s="24"/>
      <c r="P50" s="27">
        <v>17.48</v>
      </c>
      <c r="Q50" s="25">
        <f>IF(P50="","",(ABS(17-P50)))</f>
        <v>0.48000000000000043</v>
      </c>
      <c r="R50" s="37">
        <f>PRODUCT(Q50*10)</f>
        <v>4.8000000000000043</v>
      </c>
      <c r="S50" s="5">
        <v>1.78</v>
      </c>
      <c r="T50" s="18">
        <f>PRODUCT(S50*10)</f>
        <v>17.8</v>
      </c>
      <c r="U50" s="6"/>
      <c r="V50" s="27">
        <v>16.75</v>
      </c>
      <c r="W50" s="6">
        <f>IF(V50="","",(ABS(16-V50)))</f>
        <v>0.75</v>
      </c>
      <c r="X50" s="38">
        <f>PRODUCT(W50*10)</f>
        <v>7.5</v>
      </c>
      <c r="Y50" s="14">
        <v>24.5</v>
      </c>
      <c r="Z50" s="5"/>
      <c r="AA50" s="31">
        <f>SUM(R50+T50+X50+Y50)</f>
        <v>54.600000000000009</v>
      </c>
      <c r="AB50" s="8"/>
      <c r="AC50" s="8"/>
    </row>
    <row r="51" spans="1:29" ht="21" customHeight="1" x14ac:dyDescent="0.75">
      <c r="A51" s="44">
        <v>50</v>
      </c>
      <c r="B51" s="45">
        <v>85</v>
      </c>
      <c r="C51" s="34" t="s">
        <v>327</v>
      </c>
      <c r="D51" s="35" t="s">
        <v>328</v>
      </c>
      <c r="E51" s="36" t="s">
        <v>329</v>
      </c>
      <c r="F51" s="40" t="s">
        <v>330</v>
      </c>
      <c r="G51" s="41"/>
      <c r="H51" s="1"/>
      <c r="I51" s="1"/>
      <c r="J51" s="1"/>
      <c r="K51" s="1"/>
      <c r="L51" s="1"/>
      <c r="M51" s="21"/>
      <c r="N51" s="24"/>
      <c r="P51" s="27">
        <v>21.35</v>
      </c>
      <c r="Q51" s="25">
        <f>IF(P51="","",(ABS(17-P51)))</f>
        <v>4.3500000000000014</v>
      </c>
      <c r="R51" s="37">
        <f>PRODUCT(Q51*10)</f>
        <v>43.500000000000014</v>
      </c>
      <c r="S51" s="5">
        <v>0.28000000000000003</v>
      </c>
      <c r="T51" s="18">
        <f>PRODUCT(S51*10)</f>
        <v>2.8000000000000003</v>
      </c>
      <c r="U51" s="6"/>
      <c r="V51" s="27">
        <v>16.66</v>
      </c>
      <c r="W51" s="6">
        <f>IF(V51="","",(ABS(16-V51)))</f>
        <v>0.66000000000000014</v>
      </c>
      <c r="X51" s="38">
        <f>PRODUCT(W51*10)</f>
        <v>6.6000000000000014</v>
      </c>
      <c r="Y51" s="14">
        <v>2</v>
      </c>
      <c r="Z51" s="5"/>
      <c r="AA51" s="31">
        <f>SUM(R51+T51+X51+Y51)</f>
        <v>54.900000000000013</v>
      </c>
    </row>
    <row r="52" spans="1:29" ht="21" customHeight="1" x14ac:dyDescent="0.75">
      <c r="A52" s="44">
        <v>51</v>
      </c>
      <c r="B52" s="45">
        <v>40</v>
      </c>
      <c r="C52" s="34" t="s">
        <v>166</v>
      </c>
      <c r="D52" s="35" t="s">
        <v>25</v>
      </c>
      <c r="E52" s="36" t="s">
        <v>167</v>
      </c>
      <c r="F52" s="40" t="s">
        <v>168</v>
      </c>
      <c r="G52" s="41" t="s">
        <v>165</v>
      </c>
      <c r="H52" s="1"/>
      <c r="I52" s="1"/>
      <c r="J52" s="1"/>
      <c r="K52" s="1"/>
      <c r="L52" s="1"/>
      <c r="M52" s="21"/>
      <c r="N52" s="24"/>
      <c r="P52" s="27">
        <v>19.489999999999998</v>
      </c>
      <c r="Q52" s="25">
        <f>IF(P52="","",(ABS(17-P52)))</f>
        <v>2.4899999999999984</v>
      </c>
      <c r="R52" s="37">
        <f>PRODUCT(Q52*10)</f>
        <v>24.899999999999984</v>
      </c>
      <c r="S52" s="5">
        <v>1.44</v>
      </c>
      <c r="T52" s="18">
        <f>PRODUCT(S52*10)</f>
        <v>14.399999999999999</v>
      </c>
      <c r="U52" s="6"/>
      <c r="V52" s="27">
        <v>17.37</v>
      </c>
      <c r="W52" s="6">
        <f>IF(V52="","",(ABS(16-V52)))</f>
        <v>1.370000000000001</v>
      </c>
      <c r="X52" s="38">
        <f>PRODUCT(W52*10)</f>
        <v>13.70000000000001</v>
      </c>
      <c r="Y52" s="14">
        <v>2</v>
      </c>
      <c r="Z52" s="5"/>
      <c r="AA52" s="31">
        <f>SUM(R52+T52+X52+Y52)</f>
        <v>54.999999999999993</v>
      </c>
    </row>
    <row r="53" spans="1:29" ht="21" customHeight="1" x14ac:dyDescent="0.75">
      <c r="A53" s="44">
        <v>52</v>
      </c>
      <c r="B53" s="45">
        <v>61</v>
      </c>
      <c r="C53" s="34" t="s">
        <v>239</v>
      </c>
      <c r="D53" s="35" t="s">
        <v>68</v>
      </c>
      <c r="E53" s="36" t="s">
        <v>240</v>
      </c>
      <c r="F53" s="40" t="s">
        <v>0</v>
      </c>
      <c r="G53" s="41"/>
      <c r="H53" s="1"/>
      <c r="I53" s="1"/>
      <c r="J53" s="1"/>
      <c r="K53" s="1"/>
      <c r="L53" s="1"/>
      <c r="M53" s="21"/>
      <c r="N53" s="24"/>
      <c r="P53" s="27">
        <v>19.350000000000001</v>
      </c>
      <c r="Q53" s="25">
        <f>IF(P53="","",(ABS(17-P53)))</f>
        <v>2.3500000000000014</v>
      </c>
      <c r="R53" s="37">
        <f>PRODUCT(Q53*10)</f>
        <v>23.500000000000014</v>
      </c>
      <c r="S53" s="5">
        <v>7.0000000000000007E-2</v>
      </c>
      <c r="T53" s="18">
        <f>PRODUCT(S53*10)</f>
        <v>0.70000000000000007</v>
      </c>
      <c r="U53" s="6"/>
      <c r="V53" s="27">
        <v>13.52</v>
      </c>
      <c r="W53" s="6">
        <f>IF(V53="","",(ABS(16-V53)))</f>
        <v>2.4800000000000004</v>
      </c>
      <c r="X53" s="38">
        <f>PRODUCT(W53*10)</f>
        <v>24.800000000000004</v>
      </c>
      <c r="Y53" s="14">
        <v>7</v>
      </c>
      <c r="Z53" s="5"/>
      <c r="AA53" s="31">
        <f>SUM(R53+T53+X53+Y53)</f>
        <v>56.000000000000014</v>
      </c>
    </row>
    <row r="54" spans="1:29" ht="21" customHeight="1" x14ac:dyDescent="0.75">
      <c r="A54" s="44">
        <v>53</v>
      </c>
      <c r="B54" s="45">
        <v>70</v>
      </c>
      <c r="C54" s="34" t="s">
        <v>272</v>
      </c>
      <c r="D54" s="35" t="s">
        <v>76</v>
      </c>
      <c r="E54" s="36" t="s">
        <v>273</v>
      </c>
      <c r="F54" s="40" t="s">
        <v>274</v>
      </c>
      <c r="G54" s="41"/>
      <c r="H54" s="1"/>
      <c r="I54" s="1"/>
      <c r="J54" s="1"/>
      <c r="K54" s="1"/>
      <c r="L54" s="1"/>
      <c r="M54" s="21"/>
      <c r="N54" s="24"/>
      <c r="P54" s="27">
        <v>20.81</v>
      </c>
      <c r="Q54" s="25">
        <f>IF(P54="","",(ABS(17-P54)))</f>
        <v>3.8099999999999987</v>
      </c>
      <c r="R54" s="37">
        <f>PRODUCT(Q54*10)</f>
        <v>38.099999999999987</v>
      </c>
      <c r="S54" s="5">
        <v>0.81</v>
      </c>
      <c r="T54" s="18">
        <f>PRODUCT(S54*10)</f>
        <v>8.1000000000000014</v>
      </c>
      <c r="U54" s="6"/>
      <c r="V54" s="27">
        <v>16.21</v>
      </c>
      <c r="W54" s="6">
        <f>IF(V54="","",(ABS(16-V54)))</f>
        <v>0.21000000000000085</v>
      </c>
      <c r="X54" s="38">
        <f>PRODUCT(W54*10)</f>
        <v>2.1000000000000085</v>
      </c>
      <c r="Y54" s="14">
        <v>10</v>
      </c>
      <c r="Z54" s="5"/>
      <c r="AA54" s="31">
        <f>SUM(R54+T54+X54+Y54)</f>
        <v>58.3</v>
      </c>
    </row>
    <row r="55" spans="1:29" ht="21" customHeight="1" x14ac:dyDescent="0.75">
      <c r="A55" s="44">
        <v>54</v>
      </c>
      <c r="B55" s="45">
        <v>63</v>
      </c>
      <c r="C55" s="34" t="s">
        <v>245</v>
      </c>
      <c r="D55" s="35" t="s">
        <v>246</v>
      </c>
      <c r="E55" s="36" t="s">
        <v>247</v>
      </c>
      <c r="F55" s="40" t="s">
        <v>248</v>
      </c>
      <c r="G55" s="41"/>
      <c r="H55" s="1"/>
      <c r="I55" s="1"/>
      <c r="J55" s="1"/>
      <c r="K55" s="1"/>
      <c r="L55" s="1"/>
      <c r="M55" s="21"/>
      <c r="N55" s="24"/>
      <c r="P55" s="27">
        <v>16.27</v>
      </c>
      <c r="Q55" s="25">
        <f>IF(P55="","",(ABS(17-P55)))</f>
        <v>0.73000000000000043</v>
      </c>
      <c r="R55" s="37">
        <f>PRODUCT(Q55*10)</f>
        <v>7.3000000000000043</v>
      </c>
      <c r="S55" s="5">
        <v>2.85</v>
      </c>
      <c r="T55" s="18">
        <f>PRODUCT(S55*10)</f>
        <v>28.5</v>
      </c>
      <c r="U55" s="6"/>
      <c r="V55" s="27">
        <v>13.94</v>
      </c>
      <c r="W55" s="6">
        <f>IF(V55="","",(ABS(16-V55)))</f>
        <v>2.0600000000000005</v>
      </c>
      <c r="X55" s="38">
        <f>PRODUCT(W55*10)</f>
        <v>20.600000000000005</v>
      </c>
      <c r="Y55" s="14">
        <v>2</v>
      </c>
      <c r="Z55" s="5"/>
      <c r="AA55" s="31">
        <f>SUM(R55+T55+X55+Y55)</f>
        <v>58.400000000000006</v>
      </c>
    </row>
    <row r="56" spans="1:29" ht="21" customHeight="1" x14ac:dyDescent="0.75">
      <c r="A56" s="44">
        <v>55</v>
      </c>
      <c r="B56" s="45">
        <v>41</v>
      </c>
      <c r="C56" s="34" t="s">
        <v>169</v>
      </c>
      <c r="D56" s="35" t="s">
        <v>170</v>
      </c>
      <c r="E56" s="36" t="s">
        <v>171</v>
      </c>
      <c r="F56" s="40" t="s">
        <v>172</v>
      </c>
      <c r="G56" s="41"/>
      <c r="H56" s="1"/>
      <c r="I56" s="1"/>
      <c r="J56" s="1"/>
      <c r="K56" s="1"/>
      <c r="L56" s="1"/>
      <c r="M56" s="21"/>
      <c r="N56" s="24"/>
      <c r="P56" s="27">
        <v>20.74</v>
      </c>
      <c r="Q56" s="25">
        <f>IF(P56="","",(ABS(17-P56)))</f>
        <v>3.7399999999999984</v>
      </c>
      <c r="R56" s="37">
        <f>PRODUCT(Q56*10)</f>
        <v>37.399999999999984</v>
      </c>
      <c r="S56" s="5">
        <v>1.28</v>
      </c>
      <c r="T56" s="18">
        <f>PRODUCT(S56*10)</f>
        <v>12.8</v>
      </c>
      <c r="U56" s="6"/>
      <c r="V56" s="27">
        <v>16.600000000000001</v>
      </c>
      <c r="W56" s="6">
        <f>IF(V56="","",(ABS(16-V56)))</f>
        <v>0.60000000000000142</v>
      </c>
      <c r="X56" s="38">
        <f>PRODUCT(W56*10)</f>
        <v>6.0000000000000142</v>
      </c>
      <c r="Y56" s="14">
        <v>2.5</v>
      </c>
      <c r="Z56" s="5"/>
      <c r="AA56" s="31">
        <f>SUM(R56+T56+X56+Y56)</f>
        <v>58.7</v>
      </c>
    </row>
    <row r="57" spans="1:29" ht="21" customHeight="1" x14ac:dyDescent="0.75">
      <c r="A57" s="44">
        <v>56</v>
      </c>
      <c r="B57" s="45">
        <v>35</v>
      </c>
      <c r="C57" s="34" t="s">
        <v>146</v>
      </c>
      <c r="D57" s="35" t="s">
        <v>147</v>
      </c>
      <c r="E57" s="36" t="s">
        <v>148</v>
      </c>
      <c r="F57" s="40" t="s">
        <v>1</v>
      </c>
      <c r="G57" s="41"/>
      <c r="H57" s="1"/>
      <c r="I57" s="1"/>
      <c r="J57" s="1"/>
      <c r="K57" s="1"/>
      <c r="L57" s="1"/>
      <c r="M57" s="21"/>
      <c r="N57" s="24"/>
      <c r="P57" s="27">
        <v>19.649999999999999</v>
      </c>
      <c r="Q57" s="25">
        <f>IF(P57="","",(ABS(17-P57)))</f>
        <v>2.6499999999999986</v>
      </c>
      <c r="R57" s="37">
        <f>PRODUCT(Q57*10)</f>
        <v>26.499999999999986</v>
      </c>
      <c r="S57" s="5">
        <v>2.2000000000000002</v>
      </c>
      <c r="T57" s="18">
        <f>PRODUCT(S57*10)</f>
        <v>22</v>
      </c>
      <c r="U57" s="6"/>
      <c r="V57" s="27">
        <v>15.1</v>
      </c>
      <c r="W57" s="6">
        <f>IF(V57="","",(ABS(16-V57)))</f>
        <v>0.90000000000000036</v>
      </c>
      <c r="X57" s="38">
        <f>PRODUCT(W57*10)</f>
        <v>9.0000000000000036</v>
      </c>
      <c r="Y57" s="14">
        <v>2.5</v>
      </c>
      <c r="Z57" s="5"/>
      <c r="AA57" s="31">
        <f>SUM(R57+T57+X57+Y57)</f>
        <v>59.999999999999986</v>
      </c>
    </row>
    <row r="58" spans="1:29" ht="21" customHeight="1" x14ac:dyDescent="0.75">
      <c r="A58" s="44">
        <v>57</v>
      </c>
      <c r="B58" s="45">
        <v>55</v>
      </c>
      <c r="C58" s="34" t="s">
        <v>217</v>
      </c>
      <c r="D58" s="35" t="s">
        <v>37</v>
      </c>
      <c r="E58" s="36" t="s">
        <v>218</v>
      </c>
      <c r="F58" s="40" t="s">
        <v>219</v>
      </c>
      <c r="G58" s="41"/>
      <c r="H58" s="1"/>
      <c r="I58" s="1"/>
      <c r="J58" s="1"/>
      <c r="K58" s="1"/>
      <c r="L58" s="1"/>
      <c r="M58" s="21"/>
      <c r="N58" s="24"/>
      <c r="P58" s="27">
        <v>20.79</v>
      </c>
      <c r="Q58" s="25">
        <f>IF(P58="","",(ABS(17-P58)))</f>
        <v>3.7899999999999991</v>
      </c>
      <c r="R58" s="37">
        <f>PRODUCT(Q58*10)</f>
        <v>37.899999999999991</v>
      </c>
      <c r="S58" s="5">
        <v>0.9</v>
      </c>
      <c r="T58" s="18">
        <f>PRODUCT(S58*10)</f>
        <v>9</v>
      </c>
      <c r="U58" s="6"/>
      <c r="V58" s="27">
        <v>17.350000000000001</v>
      </c>
      <c r="W58" s="6">
        <f>IF(V58="","",(ABS(16-V58)))</f>
        <v>1.3500000000000014</v>
      </c>
      <c r="X58" s="38">
        <f>PRODUCT(W58*10)</f>
        <v>13.500000000000014</v>
      </c>
      <c r="Y58" s="14">
        <v>2</v>
      </c>
      <c r="Z58" s="5"/>
      <c r="AA58" s="31">
        <f>SUM(R58+T58+X58+Y58)</f>
        <v>62.400000000000006</v>
      </c>
    </row>
    <row r="59" spans="1:29" ht="21" customHeight="1" x14ac:dyDescent="0.75">
      <c r="A59" s="44">
        <v>58</v>
      </c>
      <c r="B59" s="45">
        <v>79</v>
      </c>
      <c r="C59" s="34" t="s">
        <v>305</v>
      </c>
      <c r="D59" s="35" t="s">
        <v>37</v>
      </c>
      <c r="E59" s="36" t="s">
        <v>306</v>
      </c>
      <c r="F59" s="40" t="s">
        <v>307</v>
      </c>
      <c r="G59" s="41"/>
      <c r="H59" s="1"/>
      <c r="I59" s="1"/>
      <c r="J59" s="1"/>
      <c r="K59" s="1"/>
      <c r="L59" s="1"/>
      <c r="M59" s="21"/>
      <c r="N59" s="24"/>
      <c r="P59" s="27">
        <v>19.5</v>
      </c>
      <c r="Q59" s="25">
        <f>IF(P59="","",(ABS(17-P59)))</f>
        <v>2.5</v>
      </c>
      <c r="R59" s="37">
        <f>PRODUCT(Q59*10)</f>
        <v>25</v>
      </c>
      <c r="S59" s="5">
        <v>2.21</v>
      </c>
      <c r="T59" s="18">
        <f>PRODUCT(S59*10)</f>
        <v>22.1</v>
      </c>
      <c r="U59" s="6"/>
      <c r="V59" s="27">
        <v>17</v>
      </c>
      <c r="W59" s="6">
        <f>IF(V59="","",(ABS(16-V59)))</f>
        <v>1</v>
      </c>
      <c r="X59" s="38">
        <f>PRODUCT(W59*10)</f>
        <v>10</v>
      </c>
      <c r="Y59" s="14">
        <v>6</v>
      </c>
      <c r="Z59" s="5"/>
      <c r="AA59" s="31">
        <f>SUM(R59+T59+X59+Y59)</f>
        <v>63.1</v>
      </c>
    </row>
    <row r="60" spans="1:29" ht="21" customHeight="1" x14ac:dyDescent="0.75">
      <c r="A60" s="44">
        <v>59</v>
      </c>
      <c r="B60" s="45">
        <v>66</v>
      </c>
      <c r="C60" s="34" t="s">
        <v>257</v>
      </c>
      <c r="D60" s="35" t="s">
        <v>258</v>
      </c>
      <c r="E60" s="36" t="s">
        <v>259</v>
      </c>
      <c r="F60" s="40" t="s">
        <v>260</v>
      </c>
      <c r="G60" s="41"/>
      <c r="H60" s="1"/>
      <c r="I60" s="1"/>
      <c r="J60" s="1"/>
      <c r="K60" s="1"/>
      <c r="L60" s="1"/>
      <c r="M60" s="21"/>
      <c r="N60" s="24"/>
      <c r="P60" s="27">
        <v>18.559999999999999</v>
      </c>
      <c r="Q60" s="25">
        <f>IF(P60="","",(ABS(17-P60)))</f>
        <v>1.5599999999999987</v>
      </c>
      <c r="R60" s="37">
        <f>PRODUCT(Q60*10)</f>
        <v>15.599999999999987</v>
      </c>
      <c r="S60" s="5">
        <v>1.94</v>
      </c>
      <c r="T60" s="18">
        <f>PRODUCT(S60*10)</f>
        <v>19.399999999999999</v>
      </c>
      <c r="U60" s="6"/>
      <c r="V60" s="27">
        <v>18.28</v>
      </c>
      <c r="W60" s="6">
        <f>IF(V60="","",(ABS(16-V60)))</f>
        <v>2.2800000000000011</v>
      </c>
      <c r="X60" s="38">
        <f>PRODUCT(W60*10)</f>
        <v>22.800000000000011</v>
      </c>
      <c r="Y60" s="14">
        <v>6</v>
      </c>
      <c r="Z60" s="5"/>
      <c r="AA60" s="31">
        <f>SUM(R60+T60+X60+Y60)</f>
        <v>63.8</v>
      </c>
    </row>
    <row r="61" spans="1:29" ht="21" customHeight="1" x14ac:dyDescent="0.75">
      <c r="A61" s="44">
        <v>60</v>
      </c>
      <c r="B61" s="45">
        <v>90</v>
      </c>
      <c r="C61" s="34" t="s">
        <v>344</v>
      </c>
      <c r="D61" s="35" t="s">
        <v>56</v>
      </c>
      <c r="E61" s="36" t="s">
        <v>345</v>
      </c>
      <c r="F61" s="40" t="s">
        <v>346</v>
      </c>
      <c r="G61" s="41"/>
      <c r="H61" s="1"/>
      <c r="I61" s="1"/>
      <c r="J61" s="1"/>
      <c r="K61" s="1"/>
      <c r="L61" s="1"/>
      <c r="M61" s="21"/>
      <c r="N61" s="24"/>
      <c r="P61" s="27">
        <v>21.43</v>
      </c>
      <c r="Q61" s="25">
        <f>IF(P61="","",(ABS(17-P61)))</f>
        <v>4.43</v>
      </c>
      <c r="R61" s="37">
        <f>PRODUCT(Q61*10)</f>
        <v>44.3</v>
      </c>
      <c r="S61" s="5">
        <v>1.17</v>
      </c>
      <c r="T61" s="18">
        <f>PRODUCT(S61*10)</f>
        <v>11.7</v>
      </c>
      <c r="U61" s="6"/>
      <c r="V61" s="27">
        <v>16.82</v>
      </c>
      <c r="W61" s="6">
        <f>IF(V61="","",(ABS(16-V61)))</f>
        <v>0.82000000000000028</v>
      </c>
      <c r="X61" s="38">
        <f>PRODUCT(W61*10)</f>
        <v>8.2000000000000028</v>
      </c>
      <c r="Y61" s="14">
        <v>2</v>
      </c>
      <c r="Z61" s="5"/>
      <c r="AA61" s="31">
        <f>SUM(R61+T61+X61+Y61)</f>
        <v>66.2</v>
      </c>
    </row>
    <row r="62" spans="1:29" ht="21" customHeight="1" x14ac:dyDescent="0.75">
      <c r="A62" s="44">
        <v>61</v>
      </c>
      <c r="B62" s="45">
        <v>59</v>
      </c>
      <c r="C62" s="34" t="s">
        <v>231</v>
      </c>
      <c r="D62" s="35" t="s">
        <v>232</v>
      </c>
      <c r="E62" s="36" t="s">
        <v>233</v>
      </c>
      <c r="F62" s="40" t="s">
        <v>234</v>
      </c>
      <c r="G62" s="41" t="s">
        <v>235</v>
      </c>
      <c r="H62" s="1"/>
      <c r="I62" s="1"/>
      <c r="J62" s="1"/>
      <c r="K62" s="1"/>
      <c r="L62" s="1"/>
      <c r="M62" s="21"/>
      <c r="N62" s="24"/>
      <c r="P62" s="27">
        <v>21.39</v>
      </c>
      <c r="Q62" s="25">
        <f>IF(P62="","",(ABS(17-P62)))</f>
        <v>4.3900000000000006</v>
      </c>
      <c r="R62" s="37">
        <f>PRODUCT(Q62*10)</f>
        <v>43.900000000000006</v>
      </c>
      <c r="S62" s="5">
        <v>0.18</v>
      </c>
      <c r="T62" s="18">
        <f>PRODUCT(S62*10)</f>
        <v>1.7999999999999998</v>
      </c>
      <c r="U62" s="6"/>
      <c r="V62" s="27">
        <v>14.29</v>
      </c>
      <c r="W62" s="6">
        <f>IF(V62="","",(ABS(16-V62)))</f>
        <v>1.7100000000000009</v>
      </c>
      <c r="X62" s="38">
        <f>PRODUCT(W62*10)</f>
        <v>17.100000000000009</v>
      </c>
      <c r="Y62" s="14">
        <v>4</v>
      </c>
      <c r="Z62" s="5"/>
      <c r="AA62" s="31">
        <f>SUM(R62+T62+X62+Y62)</f>
        <v>66.800000000000011</v>
      </c>
    </row>
    <row r="63" spans="1:29" ht="21" customHeight="1" x14ac:dyDescent="0.75">
      <c r="A63" s="44">
        <v>62</v>
      </c>
      <c r="B63" s="45">
        <v>21</v>
      </c>
      <c r="C63" s="34" t="s">
        <v>98</v>
      </c>
      <c r="D63" s="35" t="s">
        <v>37</v>
      </c>
      <c r="E63" s="36" t="s">
        <v>99</v>
      </c>
      <c r="F63" s="40" t="s">
        <v>100</v>
      </c>
      <c r="G63" s="41" t="s">
        <v>101</v>
      </c>
      <c r="H63" s="1"/>
      <c r="I63" s="1"/>
      <c r="J63" s="1"/>
      <c r="K63" s="1"/>
      <c r="L63" s="1"/>
      <c r="M63" s="21"/>
      <c r="N63" s="24"/>
      <c r="P63" s="27">
        <v>20.77</v>
      </c>
      <c r="Q63" s="25">
        <f>IF(P63="","",(ABS(17-P63)))</f>
        <v>3.7699999999999996</v>
      </c>
      <c r="R63" s="37">
        <f>PRODUCT(Q63*10)</f>
        <v>37.699999999999996</v>
      </c>
      <c r="S63" s="5">
        <v>2.92</v>
      </c>
      <c r="T63" s="18">
        <f>PRODUCT(S63*10)</f>
        <v>29.2</v>
      </c>
      <c r="U63" s="6"/>
      <c r="V63" s="27">
        <v>16.12</v>
      </c>
      <c r="W63" s="6">
        <f>IF(V63="","",(ABS(16-V63)))</f>
        <v>0.12000000000000099</v>
      </c>
      <c r="X63" s="38">
        <f>PRODUCT(W63*10)</f>
        <v>1.2000000000000099</v>
      </c>
      <c r="Y63" s="14">
        <v>0</v>
      </c>
      <c r="Z63" s="5"/>
      <c r="AA63" s="31">
        <f>SUM(R63+T63+X63+Y63)</f>
        <v>68.099999999999994</v>
      </c>
    </row>
    <row r="64" spans="1:29" ht="21" customHeight="1" x14ac:dyDescent="0.75">
      <c r="A64" s="44">
        <v>63</v>
      </c>
      <c r="B64" s="45">
        <v>67</v>
      </c>
      <c r="C64" s="34" t="s">
        <v>261</v>
      </c>
      <c r="D64" s="35" t="s">
        <v>262</v>
      </c>
      <c r="E64" s="36" t="s">
        <v>263</v>
      </c>
      <c r="F64" s="40" t="s">
        <v>264</v>
      </c>
      <c r="G64" s="41" t="s">
        <v>265</v>
      </c>
      <c r="H64" s="1"/>
      <c r="I64" s="1"/>
      <c r="J64" s="1"/>
      <c r="K64" s="1"/>
      <c r="L64" s="1"/>
      <c r="M64" s="21"/>
      <c r="N64" s="24"/>
      <c r="P64" s="27">
        <v>20.39</v>
      </c>
      <c r="Q64" s="25">
        <f>IF(P64="","",(ABS(17-P64)))</f>
        <v>3.3900000000000006</v>
      </c>
      <c r="R64" s="37">
        <f>PRODUCT(Q64*10)</f>
        <v>33.900000000000006</v>
      </c>
      <c r="S64" s="5">
        <v>0.34</v>
      </c>
      <c r="T64" s="18">
        <f>PRODUCT(S64*10)</f>
        <v>3.4000000000000004</v>
      </c>
      <c r="U64" s="6"/>
      <c r="V64" s="27">
        <v>18.18</v>
      </c>
      <c r="W64" s="6">
        <f>IF(V64="","",(ABS(16-V64)))</f>
        <v>2.1799999999999997</v>
      </c>
      <c r="X64" s="38">
        <f>PRODUCT(W64*10)</f>
        <v>21.799999999999997</v>
      </c>
      <c r="Y64" s="14">
        <v>10</v>
      </c>
      <c r="Z64" s="5"/>
      <c r="AA64" s="31">
        <f>SUM(R64+T64+X64+Y64)</f>
        <v>69.099999999999994</v>
      </c>
    </row>
    <row r="65" spans="1:29" ht="21" customHeight="1" x14ac:dyDescent="0.75">
      <c r="A65" s="44">
        <v>64</v>
      </c>
      <c r="B65" s="45">
        <v>44</v>
      </c>
      <c r="C65" s="34" t="s">
        <v>180</v>
      </c>
      <c r="D65" s="35" t="s">
        <v>25</v>
      </c>
      <c r="E65" s="36" t="s">
        <v>181</v>
      </c>
      <c r="F65" s="40" t="s">
        <v>182</v>
      </c>
      <c r="G65" s="41" t="s">
        <v>183</v>
      </c>
      <c r="H65" s="1"/>
      <c r="I65" s="1"/>
      <c r="J65" s="1"/>
      <c r="K65" s="1"/>
      <c r="L65" s="1"/>
      <c r="M65" s="21"/>
      <c r="N65" s="24"/>
      <c r="P65" s="27">
        <v>19.61</v>
      </c>
      <c r="Q65" s="25">
        <f>IF(P65="","",(ABS(17-P65)))</f>
        <v>2.6099999999999994</v>
      </c>
      <c r="R65" s="37">
        <f>PRODUCT(Q65*10)</f>
        <v>26.099999999999994</v>
      </c>
      <c r="S65" s="5">
        <v>2.09</v>
      </c>
      <c r="T65" s="18">
        <f>PRODUCT(S65*10)</f>
        <v>20.9</v>
      </c>
      <c r="U65" s="6"/>
      <c r="V65" s="27">
        <v>17.93</v>
      </c>
      <c r="W65" s="6">
        <f>IF(V65="","",(ABS(16-V65)))</f>
        <v>1.9299999999999997</v>
      </c>
      <c r="X65" s="38">
        <f>PRODUCT(W65*10)</f>
        <v>19.299999999999997</v>
      </c>
      <c r="Y65" s="14">
        <v>4</v>
      </c>
      <c r="Z65" s="5"/>
      <c r="AA65" s="31">
        <f>SUM(R65+T65+X65+Y65)</f>
        <v>70.299999999999983</v>
      </c>
    </row>
    <row r="66" spans="1:29" ht="21" customHeight="1" x14ac:dyDescent="0.75">
      <c r="A66" s="44">
        <v>65</v>
      </c>
      <c r="B66" s="45">
        <v>26</v>
      </c>
      <c r="C66" s="34" t="s">
        <v>117</v>
      </c>
      <c r="D66" s="35" t="s">
        <v>118</v>
      </c>
      <c r="E66" s="36" t="s">
        <v>119</v>
      </c>
      <c r="F66" s="40" t="s">
        <v>120</v>
      </c>
      <c r="G66" s="41"/>
      <c r="H66" s="1"/>
      <c r="I66" s="1"/>
      <c r="J66" s="1"/>
      <c r="K66" s="1"/>
      <c r="L66" s="1"/>
      <c r="M66" s="21"/>
      <c r="N66" s="24"/>
      <c r="P66" s="27">
        <v>20.14</v>
      </c>
      <c r="Q66" s="25">
        <f>IF(P66="","",(ABS(17-P66)))</f>
        <v>3.1400000000000006</v>
      </c>
      <c r="R66" s="37">
        <f>PRODUCT(Q66*10)</f>
        <v>31.400000000000006</v>
      </c>
      <c r="S66" s="5">
        <v>0.72</v>
      </c>
      <c r="T66" s="18">
        <f>PRODUCT(S66*10)</f>
        <v>7.1999999999999993</v>
      </c>
      <c r="U66" s="6"/>
      <c r="V66" s="27">
        <v>16.88</v>
      </c>
      <c r="W66" s="6">
        <f>IF(V66="","",(ABS(16-V66)))</f>
        <v>0.87999999999999901</v>
      </c>
      <c r="X66" s="38">
        <f>PRODUCT(W66*10)</f>
        <v>8.7999999999999901</v>
      </c>
      <c r="Y66" s="14">
        <v>24.5</v>
      </c>
      <c r="Z66" s="5"/>
      <c r="AA66" s="31">
        <f>SUM(R66+T66+X66+Y66)</f>
        <v>71.900000000000006</v>
      </c>
    </row>
    <row r="67" spans="1:29" ht="21" customHeight="1" x14ac:dyDescent="0.75">
      <c r="A67" s="44">
        <v>66</v>
      </c>
      <c r="B67" s="45">
        <v>29</v>
      </c>
      <c r="C67" s="34" t="s">
        <v>127</v>
      </c>
      <c r="D67" s="35" t="s">
        <v>68</v>
      </c>
      <c r="E67" s="36" t="s">
        <v>128</v>
      </c>
      <c r="F67" s="40" t="s">
        <v>129</v>
      </c>
      <c r="G67" s="41" t="s">
        <v>126</v>
      </c>
      <c r="H67" s="1"/>
      <c r="I67" s="1"/>
      <c r="J67" s="1"/>
      <c r="K67" s="1"/>
      <c r="L67" s="1"/>
      <c r="M67" s="21"/>
      <c r="N67" s="24"/>
      <c r="P67" s="27">
        <v>18.25</v>
      </c>
      <c r="Q67" s="25">
        <f>IF(P67="","",(ABS(17-P67)))</f>
        <v>1.25</v>
      </c>
      <c r="R67" s="37">
        <f>PRODUCT(Q67*10)</f>
        <v>12.5</v>
      </c>
      <c r="S67" s="5">
        <v>4.28</v>
      </c>
      <c r="T67" s="18">
        <f>PRODUCT(S67*10)</f>
        <v>42.800000000000004</v>
      </c>
      <c r="U67" s="6"/>
      <c r="V67" s="27">
        <v>16.37</v>
      </c>
      <c r="W67" s="6">
        <f>IF(V67="","",(ABS(16-V67)))</f>
        <v>0.37000000000000099</v>
      </c>
      <c r="X67" s="38">
        <f>PRODUCT(W67*10)</f>
        <v>3.7000000000000099</v>
      </c>
      <c r="Y67" s="14">
        <v>14</v>
      </c>
      <c r="Z67" s="5"/>
      <c r="AA67" s="31">
        <f>SUM(R67+T67+X67+Y67)</f>
        <v>73.000000000000014</v>
      </c>
    </row>
    <row r="68" spans="1:29" ht="21" customHeight="1" x14ac:dyDescent="0.75">
      <c r="A68" s="44">
        <v>67</v>
      </c>
      <c r="B68" s="45">
        <v>71</v>
      </c>
      <c r="C68" s="34" t="s">
        <v>275</v>
      </c>
      <c r="D68" s="35" t="s">
        <v>276</v>
      </c>
      <c r="E68" s="36" t="s">
        <v>277</v>
      </c>
      <c r="F68" s="40" t="s">
        <v>278</v>
      </c>
      <c r="G68" s="41"/>
      <c r="H68" s="1"/>
      <c r="I68" s="1"/>
      <c r="J68" s="1"/>
      <c r="K68" s="1"/>
      <c r="L68" s="1"/>
      <c r="M68" s="21"/>
      <c r="N68" s="24"/>
      <c r="P68" s="27">
        <v>19.809999999999999</v>
      </c>
      <c r="Q68" s="25">
        <f>IF(P68="","",(ABS(17-P68)))</f>
        <v>2.8099999999999987</v>
      </c>
      <c r="R68" s="37">
        <f>PRODUCT(Q68*10)</f>
        <v>28.099999999999987</v>
      </c>
      <c r="S68" s="5">
        <v>3.15</v>
      </c>
      <c r="T68" s="18">
        <f>PRODUCT(S68*10)</f>
        <v>31.5</v>
      </c>
      <c r="U68" s="6"/>
      <c r="V68" s="27">
        <v>16.649999999999999</v>
      </c>
      <c r="W68" s="6">
        <f>IF(V68="","",(ABS(16-V68)))</f>
        <v>0.64999999999999858</v>
      </c>
      <c r="X68" s="38">
        <f>PRODUCT(W68*10)</f>
        <v>6.4999999999999858</v>
      </c>
      <c r="Y68" s="14">
        <v>12</v>
      </c>
      <c r="Z68" s="5"/>
      <c r="AA68" s="31">
        <f>SUM(R68+T68+X68+Y68)</f>
        <v>78.099999999999966</v>
      </c>
    </row>
    <row r="69" spans="1:29" ht="21" customHeight="1" x14ac:dyDescent="0.75">
      <c r="A69" s="44">
        <v>68</v>
      </c>
      <c r="B69" s="45">
        <v>18</v>
      </c>
      <c r="C69" s="34" t="s">
        <v>87</v>
      </c>
      <c r="D69" s="35" t="s">
        <v>88</v>
      </c>
      <c r="E69" s="36" t="s">
        <v>89</v>
      </c>
      <c r="F69" s="40" t="s">
        <v>90</v>
      </c>
      <c r="G69" s="41"/>
      <c r="H69" s="1"/>
      <c r="I69" s="1"/>
      <c r="J69" s="1"/>
      <c r="K69" s="1"/>
      <c r="L69" s="1"/>
      <c r="M69" s="21"/>
      <c r="N69" s="24"/>
      <c r="P69" s="27">
        <v>23.97</v>
      </c>
      <c r="Q69" s="25">
        <f>IF(P69="","",(ABS(17-P69)))</f>
        <v>6.9699999999999989</v>
      </c>
      <c r="R69" s="37">
        <f>PRODUCT(Q69*10)</f>
        <v>69.699999999999989</v>
      </c>
      <c r="S69" s="5">
        <v>0.74</v>
      </c>
      <c r="T69" s="18">
        <f>PRODUCT(S69*10)</f>
        <v>7.4</v>
      </c>
      <c r="U69" s="6"/>
      <c r="V69" s="27">
        <v>16.03</v>
      </c>
      <c r="W69" s="6">
        <f>IF(V69="","",(ABS(16-V69)))</f>
        <v>3.0000000000001137E-2</v>
      </c>
      <c r="X69" s="38">
        <f>PRODUCT(W69*10)</f>
        <v>0.30000000000001137</v>
      </c>
      <c r="Y69" s="14">
        <v>2</v>
      </c>
      <c r="Z69" s="5"/>
      <c r="AA69" s="31">
        <f>SUM(R69+T69+X69+Y69)</f>
        <v>79.400000000000006</v>
      </c>
    </row>
    <row r="70" spans="1:29" ht="21" customHeight="1" x14ac:dyDescent="0.75">
      <c r="A70" s="44">
        <v>69</v>
      </c>
      <c r="B70" s="45">
        <v>10</v>
      </c>
      <c r="C70" s="34" t="s">
        <v>55</v>
      </c>
      <c r="D70" s="35" t="s">
        <v>56</v>
      </c>
      <c r="E70" s="36" t="s">
        <v>57</v>
      </c>
      <c r="F70" s="40" t="s">
        <v>58</v>
      </c>
      <c r="G70" s="41"/>
      <c r="H70" s="1"/>
      <c r="I70" s="1"/>
      <c r="J70" s="1"/>
      <c r="K70" s="1"/>
      <c r="L70" s="1"/>
      <c r="M70" s="21"/>
      <c r="N70" s="24"/>
      <c r="P70" s="27">
        <v>21.06</v>
      </c>
      <c r="Q70" s="25">
        <f>IF(P70="","",(ABS(17-P70)))</f>
        <v>4.0599999999999987</v>
      </c>
      <c r="R70" s="37">
        <f>PRODUCT(Q70*10)</f>
        <v>40.599999999999987</v>
      </c>
      <c r="S70" s="5">
        <v>2.13</v>
      </c>
      <c r="T70" s="18">
        <f>PRODUCT(S70*10)</f>
        <v>21.299999999999997</v>
      </c>
      <c r="U70" s="6"/>
      <c r="V70" s="27">
        <v>17.32</v>
      </c>
      <c r="W70" s="6">
        <f>IF(V70="","",(ABS(16-V70)))</f>
        <v>1.3200000000000003</v>
      </c>
      <c r="X70" s="38">
        <f>PRODUCT(W70*10)</f>
        <v>13.200000000000003</v>
      </c>
      <c r="Y70" s="14">
        <v>5</v>
      </c>
      <c r="Z70" s="5"/>
      <c r="AA70" s="31">
        <f>SUM(R70+T70+X70+Y70)</f>
        <v>80.099999999999994</v>
      </c>
      <c r="AB70" s="5"/>
      <c r="AC70" s="5"/>
    </row>
    <row r="71" spans="1:29" ht="21" customHeight="1" x14ac:dyDescent="0.75">
      <c r="A71" s="44">
        <v>70</v>
      </c>
      <c r="B71" s="45">
        <v>46</v>
      </c>
      <c r="C71" s="34" t="s">
        <v>187</v>
      </c>
      <c r="D71" s="35" t="s">
        <v>37</v>
      </c>
      <c r="E71" s="36" t="s">
        <v>188</v>
      </c>
      <c r="F71" s="40" t="s">
        <v>2</v>
      </c>
      <c r="G71" s="41"/>
      <c r="H71" s="1"/>
      <c r="I71" s="1"/>
      <c r="J71" s="1"/>
      <c r="K71" s="1"/>
      <c r="L71" s="1"/>
      <c r="M71" s="21"/>
      <c r="N71" s="24"/>
      <c r="P71" s="27">
        <v>21.49</v>
      </c>
      <c r="Q71" s="25">
        <f>IF(P71="","",(ABS(17-P71)))</f>
        <v>4.4899999999999984</v>
      </c>
      <c r="R71" s="37">
        <f>PRODUCT(Q71*10)</f>
        <v>44.899999999999984</v>
      </c>
      <c r="S71" s="5">
        <v>0.37</v>
      </c>
      <c r="T71" s="18">
        <f>PRODUCT(S71*10)</f>
        <v>3.7</v>
      </c>
      <c r="U71" s="6"/>
      <c r="V71" s="27">
        <v>18.98</v>
      </c>
      <c r="W71" s="6">
        <f>IF(V71="","",(ABS(16-V71)))</f>
        <v>2.9800000000000004</v>
      </c>
      <c r="X71" s="38">
        <f>PRODUCT(W71*10)</f>
        <v>29.800000000000004</v>
      </c>
      <c r="Y71" s="14">
        <v>5.5</v>
      </c>
      <c r="Z71" s="5"/>
      <c r="AA71" s="31">
        <f>SUM(R71+T71+X71+Y71)</f>
        <v>83.899999999999991</v>
      </c>
    </row>
    <row r="72" spans="1:29" ht="21" customHeight="1" x14ac:dyDescent="0.75">
      <c r="A72" s="44">
        <v>71</v>
      </c>
      <c r="B72" s="45">
        <v>64</v>
      </c>
      <c r="C72" s="34" t="s">
        <v>249</v>
      </c>
      <c r="D72" s="35" t="s">
        <v>250</v>
      </c>
      <c r="E72" s="36" t="s">
        <v>251</v>
      </c>
      <c r="F72" s="40" t="s">
        <v>252</v>
      </c>
      <c r="G72" s="41" t="s">
        <v>253</v>
      </c>
      <c r="H72" s="1"/>
      <c r="I72" s="1"/>
      <c r="J72" s="1"/>
      <c r="K72" s="1"/>
      <c r="L72" s="1"/>
      <c r="M72" s="21"/>
      <c r="N72" s="24"/>
      <c r="P72" s="27">
        <v>19.559999999999999</v>
      </c>
      <c r="Q72" s="25">
        <f>IF(P72="","",(ABS(17-P72)))</f>
        <v>2.5599999999999987</v>
      </c>
      <c r="R72" s="37">
        <f>PRODUCT(Q72*10)</f>
        <v>25.599999999999987</v>
      </c>
      <c r="S72" s="5">
        <v>4.87</v>
      </c>
      <c r="T72" s="18">
        <f>PRODUCT(S72*10)</f>
        <v>48.7</v>
      </c>
      <c r="U72" s="6"/>
      <c r="V72" s="27">
        <v>16.72</v>
      </c>
      <c r="W72" s="6">
        <f>IF(V72="","",(ABS(16-V72)))</f>
        <v>0.71999999999999886</v>
      </c>
      <c r="X72" s="38">
        <f>PRODUCT(W72*10)</f>
        <v>7.1999999999999886</v>
      </c>
      <c r="Y72" s="14">
        <v>8.5</v>
      </c>
      <c r="Z72" s="5"/>
      <c r="AA72" s="31">
        <f>SUM(R72+T72+X72+Y72)</f>
        <v>89.999999999999972</v>
      </c>
    </row>
    <row r="73" spans="1:29" ht="21" customHeight="1" x14ac:dyDescent="0.75">
      <c r="A73" s="44">
        <v>72</v>
      </c>
      <c r="B73" s="45">
        <v>84</v>
      </c>
      <c r="C73" s="34" t="s">
        <v>323</v>
      </c>
      <c r="D73" s="35" t="s">
        <v>324</v>
      </c>
      <c r="E73" s="36" t="s">
        <v>325</v>
      </c>
      <c r="F73" s="40" t="s">
        <v>326</v>
      </c>
      <c r="G73" s="41"/>
      <c r="H73" s="1"/>
      <c r="I73" s="1"/>
      <c r="J73" s="1"/>
      <c r="K73" s="1"/>
      <c r="L73" s="1"/>
      <c r="M73" s="21"/>
      <c r="N73" s="24"/>
      <c r="P73" s="27">
        <v>22.85</v>
      </c>
      <c r="Q73" s="25">
        <f>IF(P73="","",(ABS(17-P73)))</f>
        <v>5.8500000000000014</v>
      </c>
      <c r="R73" s="37">
        <f>PRODUCT(Q73*10)</f>
        <v>58.500000000000014</v>
      </c>
      <c r="S73" s="5">
        <v>3.13</v>
      </c>
      <c r="T73" s="18">
        <f>PRODUCT(S73*10)</f>
        <v>31.299999999999997</v>
      </c>
      <c r="U73" s="6"/>
      <c r="V73" s="27">
        <v>16.02</v>
      </c>
      <c r="W73" s="6">
        <f>IF(V73="","",(ABS(16-V73)))</f>
        <v>1.9999999999999574E-2</v>
      </c>
      <c r="X73" s="38">
        <f>PRODUCT(W73*10)</f>
        <v>0.19999999999999574</v>
      </c>
      <c r="Y73" s="14">
        <v>0</v>
      </c>
      <c r="Z73" s="5"/>
      <c r="AA73" s="31">
        <f>SUM(R73+T73+X73+Y73)</f>
        <v>90</v>
      </c>
    </row>
    <row r="74" spans="1:29" ht="21" customHeight="1" x14ac:dyDescent="0.75">
      <c r="A74" s="44">
        <v>73</v>
      </c>
      <c r="B74" s="45">
        <v>56</v>
      </c>
      <c r="C74" s="34" t="s">
        <v>220</v>
      </c>
      <c r="D74" s="35" t="s">
        <v>221</v>
      </c>
      <c r="E74" s="36" t="s">
        <v>222</v>
      </c>
      <c r="F74" s="40" t="s">
        <v>223</v>
      </c>
      <c r="G74" s="41"/>
      <c r="H74" s="1"/>
      <c r="I74" s="1"/>
      <c r="J74" s="1"/>
      <c r="K74" s="1"/>
      <c r="L74" s="1"/>
      <c r="M74" s="21"/>
      <c r="N74" s="24"/>
      <c r="P74" s="27">
        <v>23.03</v>
      </c>
      <c r="Q74" s="25">
        <f>IF(P74="","",(ABS(17-P74)))</f>
        <v>6.0300000000000011</v>
      </c>
      <c r="R74" s="37">
        <f>PRODUCT(Q74*10)</f>
        <v>60.300000000000011</v>
      </c>
      <c r="S74" s="5">
        <v>2.0099999999999998</v>
      </c>
      <c r="T74" s="18">
        <f>PRODUCT(S74*10)</f>
        <v>20.099999999999998</v>
      </c>
      <c r="U74" s="6"/>
      <c r="V74" s="27">
        <v>16.64</v>
      </c>
      <c r="W74" s="6">
        <f>IF(V74="","",(ABS(16-V74)))</f>
        <v>0.64000000000000057</v>
      </c>
      <c r="X74" s="38">
        <f>PRODUCT(W74*10)</f>
        <v>6.4000000000000057</v>
      </c>
      <c r="Y74" s="14">
        <v>6</v>
      </c>
      <c r="Z74" s="5"/>
      <c r="AA74" s="31">
        <f>SUM(R74+T74+X74+Y74)</f>
        <v>92.800000000000011</v>
      </c>
    </row>
    <row r="75" spans="1:29" ht="21" customHeight="1" x14ac:dyDescent="0.75">
      <c r="A75" s="44">
        <v>74</v>
      </c>
      <c r="B75" s="45">
        <v>93</v>
      </c>
      <c r="C75" s="34" t="s">
        <v>352</v>
      </c>
      <c r="D75" s="35" t="s">
        <v>37</v>
      </c>
      <c r="E75" s="36" t="s">
        <v>353</v>
      </c>
      <c r="F75" s="40"/>
      <c r="G75" s="41"/>
      <c r="H75" s="1"/>
      <c r="I75" s="1"/>
      <c r="J75" s="1"/>
      <c r="K75" s="1"/>
      <c r="L75" s="1"/>
      <c r="M75" s="21"/>
      <c r="N75" s="24"/>
      <c r="P75" s="27"/>
      <c r="Q75" s="25" t="str">
        <f>IF(P75="","",(ABS(17-P75)))</f>
        <v/>
      </c>
      <c r="R75" s="37"/>
      <c r="S75" s="5"/>
      <c r="T75" s="18">
        <f>PRODUCT(S75*10)</f>
        <v>0</v>
      </c>
      <c r="U75" s="6"/>
      <c r="V75" s="27"/>
      <c r="W75" s="6" t="str">
        <f>IF(V75="","",(ABS(16-V75)))</f>
        <v/>
      </c>
      <c r="X75" s="38">
        <v>100</v>
      </c>
      <c r="Y75" s="14"/>
      <c r="Z75" s="5"/>
      <c r="AA75" s="31">
        <f>SUM(R75+T75+X75+Y75)</f>
        <v>100</v>
      </c>
    </row>
    <row r="76" spans="1:29" ht="21" customHeight="1" x14ac:dyDescent="0.75">
      <c r="A76" s="44">
        <v>75</v>
      </c>
      <c r="B76" s="45">
        <v>27</v>
      </c>
      <c r="C76" s="34" t="s">
        <v>121</v>
      </c>
      <c r="D76" s="35" t="s">
        <v>68</v>
      </c>
      <c r="E76" s="36" t="s">
        <v>122</v>
      </c>
      <c r="F76" s="40" t="s">
        <v>123</v>
      </c>
      <c r="G76" s="41"/>
      <c r="H76" s="1"/>
      <c r="I76" s="1"/>
      <c r="J76" s="1"/>
      <c r="K76" s="1"/>
      <c r="L76" s="1"/>
      <c r="M76" s="21"/>
      <c r="N76" s="24"/>
      <c r="P76" s="27">
        <v>20.350000000000001</v>
      </c>
      <c r="Q76" s="25">
        <f>IF(P76="","",(ABS(17-P76)))</f>
        <v>3.3500000000000014</v>
      </c>
      <c r="R76" s="37">
        <f>PRODUCT(Q76*10)</f>
        <v>33.500000000000014</v>
      </c>
      <c r="S76" s="5">
        <v>2.41</v>
      </c>
      <c r="T76" s="18">
        <f>PRODUCT(S76*10)</f>
        <v>24.1</v>
      </c>
      <c r="U76" s="6"/>
      <c r="V76" s="27">
        <v>19.420000000000002</v>
      </c>
      <c r="W76" s="6">
        <f>IF(V76="","",(ABS(16-V76)))</f>
        <v>3.4200000000000017</v>
      </c>
      <c r="X76" s="38">
        <f>PRODUCT(W76*10)</f>
        <v>34.200000000000017</v>
      </c>
      <c r="Y76" s="14">
        <v>12</v>
      </c>
      <c r="Z76" s="5"/>
      <c r="AA76" s="31">
        <f>SUM(R76+T76+X76+Y76)</f>
        <v>103.80000000000004</v>
      </c>
    </row>
    <row r="77" spans="1:29" ht="21" customHeight="1" x14ac:dyDescent="0.75">
      <c r="A77" s="44">
        <v>76</v>
      </c>
      <c r="B77" s="45">
        <v>50</v>
      </c>
      <c r="C77" s="34" t="s">
        <v>199</v>
      </c>
      <c r="D77" s="35" t="s">
        <v>200</v>
      </c>
      <c r="E77" s="36" t="s">
        <v>201</v>
      </c>
      <c r="F77" s="40" t="s">
        <v>202</v>
      </c>
      <c r="G77" s="41"/>
      <c r="H77" s="1"/>
      <c r="I77" s="1"/>
      <c r="J77" s="1"/>
      <c r="K77" s="1"/>
      <c r="L77" s="1"/>
      <c r="M77" s="21"/>
      <c r="N77" s="24"/>
      <c r="P77" s="27">
        <v>23.31</v>
      </c>
      <c r="Q77" s="25">
        <f>IF(P77="","",(ABS(17-P77)))</f>
        <v>6.3099999999999987</v>
      </c>
      <c r="R77" s="37">
        <f>PRODUCT(Q77*10)</f>
        <v>63.099999999999987</v>
      </c>
      <c r="S77" s="5">
        <v>1.87</v>
      </c>
      <c r="T77" s="18">
        <f>PRODUCT(S77*10)</f>
        <v>18.700000000000003</v>
      </c>
      <c r="U77" s="6"/>
      <c r="V77" s="27">
        <v>15.86</v>
      </c>
      <c r="W77" s="6">
        <f>IF(V77="","",(ABS(16-V77)))</f>
        <v>0.14000000000000057</v>
      </c>
      <c r="X77" s="38">
        <f>PRODUCT(W77*10)</f>
        <v>1.4000000000000057</v>
      </c>
      <c r="Y77" s="14">
        <v>21</v>
      </c>
      <c r="Z77" s="5"/>
      <c r="AA77" s="31">
        <f>SUM(R77+T77+X77+Y77)</f>
        <v>104.19999999999999</v>
      </c>
    </row>
    <row r="78" spans="1:29" ht="21" customHeight="1" x14ac:dyDescent="0.75">
      <c r="A78" s="44">
        <v>77</v>
      </c>
      <c r="B78" s="45">
        <v>54</v>
      </c>
      <c r="C78" s="34" t="s">
        <v>213</v>
      </c>
      <c r="D78" s="35" t="s">
        <v>214</v>
      </c>
      <c r="E78" s="36" t="s">
        <v>215</v>
      </c>
      <c r="F78" s="40" t="s">
        <v>216</v>
      </c>
      <c r="G78" s="41"/>
      <c r="H78" s="1"/>
      <c r="I78" s="1"/>
      <c r="J78" s="1"/>
      <c r="K78" s="1"/>
      <c r="L78" s="1"/>
      <c r="M78" s="21"/>
      <c r="N78" s="24"/>
      <c r="P78" s="27">
        <v>23.42</v>
      </c>
      <c r="Q78" s="25">
        <f>IF(P78="","",(ABS(17-P78)))</f>
        <v>6.4200000000000017</v>
      </c>
      <c r="R78" s="37">
        <f>PRODUCT(Q78*10)</f>
        <v>64.200000000000017</v>
      </c>
      <c r="S78" s="5">
        <v>1.84</v>
      </c>
      <c r="T78" s="18">
        <f>PRODUCT(S78*10)</f>
        <v>18.400000000000002</v>
      </c>
      <c r="U78" s="6"/>
      <c r="V78" s="27">
        <v>17.62</v>
      </c>
      <c r="W78" s="6">
        <f>IF(V78="","",(ABS(16-V78)))</f>
        <v>1.620000000000001</v>
      </c>
      <c r="X78" s="38">
        <f>PRODUCT(W78*10)</f>
        <v>16.20000000000001</v>
      </c>
      <c r="Y78" s="14">
        <v>6</v>
      </c>
      <c r="Z78" s="5"/>
      <c r="AA78" s="31">
        <f>SUM(R78+T78+X78+Y78)</f>
        <v>104.80000000000004</v>
      </c>
    </row>
    <row r="79" spans="1:29" ht="21" customHeight="1" x14ac:dyDescent="0.75">
      <c r="A79" s="44">
        <v>78</v>
      </c>
      <c r="B79" s="45">
        <v>13</v>
      </c>
      <c r="C79" s="34" t="s">
        <v>67</v>
      </c>
      <c r="D79" s="35" t="s">
        <v>68</v>
      </c>
      <c r="E79" s="36" t="s">
        <v>69</v>
      </c>
      <c r="F79" s="40" t="s">
        <v>70</v>
      </c>
      <c r="G79" s="41"/>
      <c r="H79" s="1"/>
      <c r="I79" s="1"/>
      <c r="J79" s="1"/>
      <c r="K79" s="1"/>
      <c r="L79" s="1"/>
      <c r="M79" s="21"/>
      <c r="N79" s="24"/>
      <c r="P79" s="27">
        <v>24.69</v>
      </c>
      <c r="Q79" s="25">
        <f>IF(P79="","",(ABS(17-P79)))</f>
        <v>7.6900000000000013</v>
      </c>
      <c r="R79" s="37">
        <f>PRODUCT(Q79*10)</f>
        <v>76.900000000000006</v>
      </c>
      <c r="S79" s="5">
        <v>0.51</v>
      </c>
      <c r="T79" s="18">
        <f>PRODUCT(S79*10)</f>
        <v>5.0999999999999996</v>
      </c>
      <c r="U79" s="6"/>
      <c r="V79" s="27">
        <v>18.440000000000001</v>
      </c>
      <c r="W79" s="6">
        <f>IF(V79="","",(ABS(16-V79)))</f>
        <v>2.4400000000000013</v>
      </c>
      <c r="X79" s="38">
        <f>PRODUCT(W79*10)</f>
        <v>24.400000000000013</v>
      </c>
      <c r="Y79" s="14">
        <v>4</v>
      </c>
      <c r="Z79" s="5"/>
      <c r="AA79" s="31">
        <f>SUM(R79+T79+X79+Y79)</f>
        <v>110.4</v>
      </c>
    </row>
    <row r="80" spans="1:29" ht="21" customHeight="1" x14ac:dyDescent="0.75">
      <c r="A80" s="44">
        <v>79</v>
      </c>
      <c r="B80" s="45">
        <v>4</v>
      </c>
      <c r="C80" s="34" t="s">
        <v>32</v>
      </c>
      <c r="D80" s="35" t="s">
        <v>33</v>
      </c>
      <c r="E80" s="36" t="s">
        <v>34</v>
      </c>
      <c r="F80" s="40" t="s">
        <v>35</v>
      </c>
      <c r="G80" s="41"/>
      <c r="H80" s="1"/>
      <c r="I80" s="1"/>
      <c r="J80" s="1"/>
      <c r="K80" s="1"/>
      <c r="L80" s="1"/>
      <c r="M80" s="21"/>
      <c r="N80" s="24"/>
      <c r="P80" s="27">
        <v>25.51</v>
      </c>
      <c r="Q80" s="25">
        <f>IF(P80="","",(ABS(17-P80)))</f>
        <v>8.5100000000000016</v>
      </c>
      <c r="R80" s="37">
        <f>PRODUCT(Q80*10)</f>
        <v>85.100000000000023</v>
      </c>
      <c r="S80" s="5">
        <v>2.71</v>
      </c>
      <c r="T80" s="18">
        <f>PRODUCT(S80*10)</f>
        <v>27.1</v>
      </c>
      <c r="U80" s="6"/>
      <c r="V80" s="27">
        <v>15.3</v>
      </c>
      <c r="W80" s="6">
        <f>IF(V80="","",(ABS(16-V80)))</f>
        <v>0.69999999999999929</v>
      </c>
      <c r="X80" s="38">
        <f>PRODUCT(W80*10)</f>
        <v>6.9999999999999929</v>
      </c>
      <c r="Y80" s="14">
        <v>0</v>
      </c>
      <c r="Z80" s="5" t="s">
        <v>12</v>
      </c>
      <c r="AA80" s="31">
        <f>SUM(R80+T80+X80+Y80)</f>
        <v>119.20000000000002</v>
      </c>
    </row>
    <row r="81" spans="1:29" ht="21" customHeight="1" x14ac:dyDescent="0.75">
      <c r="A81" s="44">
        <v>80</v>
      </c>
      <c r="B81" s="45">
        <v>51</v>
      </c>
      <c r="C81" s="34" t="s">
        <v>203</v>
      </c>
      <c r="D81" s="35" t="s">
        <v>204</v>
      </c>
      <c r="E81" s="36" t="s">
        <v>205</v>
      </c>
      <c r="F81" s="40" t="s">
        <v>206</v>
      </c>
      <c r="G81" s="41"/>
      <c r="H81" s="1"/>
      <c r="I81" s="1"/>
      <c r="J81" s="1"/>
      <c r="K81" s="1"/>
      <c r="L81" s="1"/>
      <c r="M81" s="21"/>
      <c r="N81" s="24"/>
      <c r="P81" s="27">
        <v>21.62</v>
      </c>
      <c r="Q81" s="25">
        <f>IF(P81="","",(ABS(17-P81)))</f>
        <v>4.620000000000001</v>
      </c>
      <c r="R81" s="37">
        <f>PRODUCT(Q81*10)</f>
        <v>46.20000000000001</v>
      </c>
      <c r="S81" s="5">
        <v>2.6</v>
      </c>
      <c r="T81" s="18">
        <f>PRODUCT(S81*10)</f>
        <v>26</v>
      </c>
      <c r="U81" s="6"/>
      <c r="V81" s="27">
        <v>19.850000000000001</v>
      </c>
      <c r="W81" s="6">
        <f>IF(V81="","",(ABS(16-V81)))</f>
        <v>3.8500000000000014</v>
      </c>
      <c r="X81" s="38">
        <f>PRODUCT(W81*10)</f>
        <v>38.500000000000014</v>
      </c>
      <c r="Y81" s="14">
        <v>16</v>
      </c>
      <c r="Z81" s="5"/>
      <c r="AA81" s="31">
        <f>SUM(R81+T81+X81+Y81)</f>
        <v>126.70000000000003</v>
      </c>
    </row>
    <row r="82" spans="1:29" ht="21" customHeight="1" x14ac:dyDescent="0.75">
      <c r="A82" s="44">
        <v>81</v>
      </c>
      <c r="B82" s="45">
        <v>75</v>
      </c>
      <c r="C82" s="34" t="s">
        <v>292</v>
      </c>
      <c r="D82" s="35" t="s">
        <v>37</v>
      </c>
      <c r="E82" s="36" t="s">
        <v>293</v>
      </c>
      <c r="F82" s="40" t="s">
        <v>294</v>
      </c>
      <c r="G82" s="41"/>
      <c r="H82" s="1"/>
      <c r="I82" s="1"/>
      <c r="J82" s="1"/>
      <c r="K82" s="1"/>
      <c r="L82" s="1"/>
      <c r="M82" s="21"/>
      <c r="N82" s="24"/>
      <c r="P82" s="27">
        <v>21.12</v>
      </c>
      <c r="Q82" s="25">
        <f>IF(P82="","",(ABS(17-P82)))</f>
        <v>4.120000000000001</v>
      </c>
      <c r="R82" s="37">
        <f>PRODUCT(Q82*10)</f>
        <v>41.20000000000001</v>
      </c>
      <c r="S82" s="5">
        <v>5.35</v>
      </c>
      <c r="T82" s="18">
        <f>PRODUCT(S82*10)</f>
        <v>53.5</v>
      </c>
      <c r="U82" s="6"/>
      <c r="V82" s="27">
        <v>18.899999999999999</v>
      </c>
      <c r="W82" s="6">
        <f>IF(V82="","",(ABS(16-V82)))</f>
        <v>2.8999999999999986</v>
      </c>
      <c r="X82" s="38">
        <f>PRODUCT(W82*10)</f>
        <v>28.999999999999986</v>
      </c>
      <c r="Y82" s="14">
        <v>8</v>
      </c>
      <c r="Z82" s="5"/>
      <c r="AA82" s="31">
        <f>SUM(R82+T82+X82+Y82)</f>
        <v>131.69999999999999</v>
      </c>
    </row>
    <row r="83" spans="1:29" ht="21" customHeight="1" x14ac:dyDescent="0.75">
      <c r="A83" s="44">
        <v>82</v>
      </c>
      <c r="B83" s="45">
        <v>78</v>
      </c>
      <c r="C83" s="34" t="s">
        <v>302</v>
      </c>
      <c r="D83" s="35" t="s">
        <v>37</v>
      </c>
      <c r="E83" s="36" t="s">
        <v>303</v>
      </c>
      <c r="F83" s="40" t="s">
        <v>304</v>
      </c>
      <c r="G83" s="41"/>
      <c r="H83" s="1"/>
      <c r="I83" s="1"/>
      <c r="J83" s="1"/>
      <c r="K83" s="1"/>
      <c r="L83" s="1"/>
      <c r="M83" s="21"/>
      <c r="N83" s="24"/>
      <c r="P83" s="27">
        <v>19.46</v>
      </c>
      <c r="Q83" s="25">
        <f>IF(P83="","",(ABS(17-P83)))</f>
        <v>2.4600000000000009</v>
      </c>
      <c r="R83" s="37">
        <f>PRODUCT(Q83*10)</f>
        <v>24.600000000000009</v>
      </c>
      <c r="S83" s="5">
        <v>11.33</v>
      </c>
      <c r="T83" s="18">
        <v>100</v>
      </c>
      <c r="U83" s="6"/>
      <c r="V83" s="27">
        <v>15.55</v>
      </c>
      <c r="W83" s="6">
        <f>IF(V83="","",(ABS(16-V83)))</f>
        <v>0.44999999999999929</v>
      </c>
      <c r="X83" s="38">
        <f>PRODUCT(W83*10)</f>
        <v>4.4999999999999929</v>
      </c>
      <c r="Y83" s="14">
        <v>12.5</v>
      </c>
      <c r="Z83" s="5"/>
      <c r="AA83" s="31">
        <f>SUM(R83+T83+X83+Y83)</f>
        <v>141.6</v>
      </c>
    </row>
    <row r="84" spans="1:29" ht="21" customHeight="1" x14ac:dyDescent="0.75">
      <c r="A84" s="44">
        <v>83</v>
      </c>
      <c r="B84" s="45">
        <v>24</v>
      </c>
      <c r="C84" s="34" t="s">
        <v>109</v>
      </c>
      <c r="D84" s="35" t="s">
        <v>110</v>
      </c>
      <c r="E84" s="36" t="s">
        <v>111</v>
      </c>
      <c r="F84" s="40" t="s">
        <v>112</v>
      </c>
      <c r="G84" s="41" t="s">
        <v>108</v>
      </c>
      <c r="H84" s="1"/>
      <c r="I84" s="1"/>
      <c r="J84" s="1"/>
      <c r="K84" s="1"/>
      <c r="L84" s="1"/>
      <c r="M84" s="21"/>
      <c r="N84" s="24"/>
      <c r="P84" s="27">
        <v>35.92</v>
      </c>
      <c r="Q84" s="25">
        <f>IF(P84="","",(ABS(17-P84)))</f>
        <v>18.920000000000002</v>
      </c>
      <c r="R84" s="37">
        <v>100</v>
      </c>
      <c r="S84" s="5">
        <v>4.45</v>
      </c>
      <c r="T84" s="18">
        <f>PRODUCT(S84*10)</f>
        <v>44.5</v>
      </c>
      <c r="U84" s="6"/>
      <c r="V84" s="27">
        <v>16.38</v>
      </c>
      <c r="W84" s="6">
        <f>IF(V84="","",(ABS(16-V84)))</f>
        <v>0.37999999999999901</v>
      </c>
      <c r="X84" s="38">
        <f>PRODUCT(W84*10)</f>
        <v>3.7999999999999901</v>
      </c>
      <c r="Y84" s="14">
        <v>0</v>
      </c>
      <c r="Z84" s="5"/>
      <c r="AA84" s="31">
        <f>SUM(R84+T84+X84+Y84)</f>
        <v>148.29999999999998</v>
      </c>
      <c r="AB84" s="5"/>
      <c r="AC84" s="5"/>
    </row>
    <row r="85" spans="1:29" ht="21" customHeight="1" x14ac:dyDescent="0.75">
      <c r="A85" s="44">
        <v>84</v>
      </c>
      <c r="B85" s="45">
        <v>25</v>
      </c>
      <c r="C85" s="34" t="s">
        <v>113</v>
      </c>
      <c r="D85" s="35" t="s">
        <v>114</v>
      </c>
      <c r="E85" s="36" t="s">
        <v>115</v>
      </c>
      <c r="F85" s="40" t="s">
        <v>116</v>
      </c>
      <c r="G85" s="41"/>
      <c r="H85" s="1"/>
      <c r="I85" s="1"/>
      <c r="J85" s="1"/>
      <c r="K85" s="1"/>
      <c r="L85" s="1"/>
      <c r="M85" s="21"/>
      <c r="N85" s="24"/>
      <c r="P85" s="27">
        <v>23.29</v>
      </c>
      <c r="Q85" s="25">
        <f>IF(P85="","",(ABS(17-P85)))</f>
        <v>6.2899999999999991</v>
      </c>
      <c r="R85" s="37">
        <f>PRODUCT(Q85*10)</f>
        <v>62.899999999999991</v>
      </c>
      <c r="S85" s="5">
        <v>7.14</v>
      </c>
      <c r="T85" s="18">
        <f>PRODUCT(S85*10)</f>
        <v>71.399999999999991</v>
      </c>
      <c r="U85" s="6"/>
      <c r="V85" s="27">
        <v>17.8</v>
      </c>
      <c r="W85" s="6">
        <f>IF(V85="","",(ABS(16-V85)))</f>
        <v>1.8000000000000007</v>
      </c>
      <c r="X85" s="38">
        <f>PRODUCT(W85*10)</f>
        <v>18.000000000000007</v>
      </c>
      <c r="Y85" s="14">
        <v>0.5</v>
      </c>
      <c r="Z85" s="5"/>
      <c r="AA85" s="31">
        <f>SUM(R85+T85+X85+Y85)</f>
        <v>152.79999999999998</v>
      </c>
    </row>
    <row r="86" spans="1:29" ht="21" customHeight="1" x14ac:dyDescent="0.75">
      <c r="A86" s="44">
        <v>85</v>
      </c>
      <c r="B86" s="45">
        <v>5</v>
      </c>
      <c r="C86" s="34" t="s">
        <v>36</v>
      </c>
      <c r="D86" s="35" t="s">
        <v>37</v>
      </c>
      <c r="E86" s="36" t="s">
        <v>38</v>
      </c>
      <c r="F86" s="40" t="s">
        <v>39</v>
      </c>
      <c r="G86" s="41"/>
      <c r="H86" s="1"/>
      <c r="I86" s="1"/>
      <c r="J86" s="1"/>
      <c r="K86" s="1"/>
      <c r="L86" s="1"/>
      <c r="M86" s="21"/>
      <c r="N86" s="24"/>
      <c r="P86" s="27">
        <v>23.05</v>
      </c>
      <c r="Q86" s="25">
        <f>IF(P86="","",(ABS(17-P86)))</f>
        <v>6.0500000000000007</v>
      </c>
      <c r="R86" s="37">
        <f>PRODUCT(Q86*10)</f>
        <v>60.500000000000007</v>
      </c>
      <c r="S86" s="5">
        <v>7.19</v>
      </c>
      <c r="T86" s="18">
        <f>PRODUCT(S86*10)</f>
        <v>71.900000000000006</v>
      </c>
      <c r="U86" s="6"/>
      <c r="V86" s="27">
        <v>18.239999999999998</v>
      </c>
      <c r="W86" s="6">
        <f>IF(V86="","",(ABS(16-V86)))</f>
        <v>2.2399999999999984</v>
      </c>
      <c r="X86" s="38">
        <f>PRODUCT(W86*10)</f>
        <v>22.399999999999984</v>
      </c>
      <c r="Y86" s="14">
        <v>6</v>
      </c>
      <c r="Z86" s="5"/>
      <c r="AA86" s="31">
        <f>SUM(R86+T86+X86+Y86)</f>
        <v>160.79999999999998</v>
      </c>
    </row>
    <row r="87" spans="1:29" ht="21" customHeight="1" x14ac:dyDescent="0.75">
      <c r="A87" s="44">
        <v>86</v>
      </c>
      <c r="B87" s="45">
        <v>69</v>
      </c>
      <c r="C87" s="34" t="s">
        <v>269</v>
      </c>
      <c r="D87" s="35" t="s">
        <v>204</v>
      </c>
      <c r="E87" s="36" t="s">
        <v>270</v>
      </c>
      <c r="F87" s="40" t="s">
        <v>271</v>
      </c>
      <c r="G87" s="41"/>
      <c r="H87" s="1"/>
      <c r="I87" s="1"/>
      <c r="J87" s="1"/>
      <c r="K87" s="1"/>
      <c r="L87" s="1"/>
      <c r="M87" s="21"/>
      <c r="N87" s="24"/>
      <c r="P87" s="27">
        <v>22.01</v>
      </c>
      <c r="Q87" s="25">
        <f>IF(P87="","",(ABS(17-P87)))</f>
        <v>5.0100000000000016</v>
      </c>
      <c r="R87" s="37">
        <f>PRODUCT(Q87*10)</f>
        <v>50.100000000000016</v>
      </c>
      <c r="S87" s="5"/>
      <c r="T87" s="18">
        <f>PRODUCT(S87*10)</f>
        <v>0</v>
      </c>
      <c r="U87" s="6"/>
      <c r="V87" s="27">
        <v>18.22</v>
      </c>
      <c r="W87" s="6">
        <f>IF(V87="","",(ABS(16-V87)))</f>
        <v>2.2199999999999989</v>
      </c>
      <c r="X87" s="38">
        <f>PRODUCT(W87*10)</f>
        <v>22.199999999999989</v>
      </c>
      <c r="Y87" s="14">
        <v>100</v>
      </c>
      <c r="Z87" s="5"/>
      <c r="AA87" s="31">
        <f>SUM(R87+T87+X87+Y87)</f>
        <v>172.3</v>
      </c>
    </row>
    <row r="88" spans="1:29" ht="21" customHeight="1" x14ac:dyDescent="0.75">
      <c r="A88" s="44">
        <v>87</v>
      </c>
      <c r="B88" s="45">
        <v>8</v>
      </c>
      <c r="C88" s="34" t="s">
        <v>48</v>
      </c>
      <c r="D88" s="35" t="s">
        <v>37</v>
      </c>
      <c r="E88" s="36" t="s">
        <v>49</v>
      </c>
      <c r="F88" s="40" t="s">
        <v>50</v>
      </c>
      <c r="G88" s="41"/>
      <c r="H88" s="1"/>
      <c r="I88" s="1"/>
      <c r="J88" s="1"/>
      <c r="K88" s="1"/>
      <c r="L88" s="1"/>
      <c r="M88" s="21"/>
      <c r="N88" s="24"/>
      <c r="P88" s="27">
        <v>20.02</v>
      </c>
      <c r="Q88" s="25">
        <f>IF(P88="","",(ABS(17-P88)))</f>
        <v>3.0199999999999996</v>
      </c>
      <c r="R88" s="37">
        <f>PRODUCT(Q88*10)</f>
        <v>30.199999999999996</v>
      </c>
      <c r="S88" s="5">
        <v>4.1900000000000004</v>
      </c>
      <c r="T88" s="18">
        <f>PRODUCT(S88*10)</f>
        <v>41.900000000000006</v>
      </c>
      <c r="U88" s="6"/>
      <c r="V88" s="27"/>
      <c r="W88" s="6" t="str">
        <f>IF(V88="","",(ABS(16-V88)))</f>
        <v/>
      </c>
      <c r="X88" s="38">
        <v>100</v>
      </c>
      <c r="Y88" s="14">
        <v>7</v>
      </c>
      <c r="Z88" s="5"/>
      <c r="AA88" s="31">
        <f>SUM(R88+T88+X88+Y88)</f>
        <v>179.1</v>
      </c>
    </row>
    <row r="89" spans="1:29" ht="21" customHeight="1" x14ac:dyDescent="0.75">
      <c r="A89" s="44">
        <v>88</v>
      </c>
      <c r="B89" s="45">
        <v>77</v>
      </c>
      <c r="C89" s="34" t="s">
        <v>298</v>
      </c>
      <c r="D89" s="35" t="s">
        <v>299</v>
      </c>
      <c r="E89" s="36" t="s">
        <v>300</v>
      </c>
      <c r="F89" s="40" t="s">
        <v>301</v>
      </c>
      <c r="G89" s="41"/>
      <c r="H89" s="1"/>
      <c r="I89" s="1"/>
      <c r="J89" s="1"/>
      <c r="K89" s="1"/>
      <c r="L89" s="1"/>
      <c r="M89" s="21"/>
      <c r="N89" s="24"/>
      <c r="P89" s="27">
        <v>24.73</v>
      </c>
      <c r="Q89" s="25">
        <f>IF(P89="","",(ABS(17-P89)))</f>
        <v>7.73</v>
      </c>
      <c r="R89" s="37">
        <f>PRODUCT(Q89*10)</f>
        <v>77.300000000000011</v>
      </c>
      <c r="S89" s="5">
        <v>10.98</v>
      </c>
      <c r="T89" s="18">
        <v>100</v>
      </c>
      <c r="U89" s="6"/>
      <c r="V89" s="27">
        <v>14.44</v>
      </c>
      <c r="W89" s="6">
        <f>IF(V89="","",(ABS(16-V89)))</f>
        <v>1.5600000000000005</v>
      </c>
      <c r="X89" s="38">
        <f>PRODUCT(W89*10)</f>
        <v>15.600000000000005</v>
      </c>
      <c r="Y89" s="14">
        <v>6</v>
      </c>
      <c r="Z89" s="5"/>
      <c r="AA89" s="31">
        <f>SUM(R89+T89+X89+Y89)</f>
        <v>198.9</v>
      </c>
    </row>
    <row r="90" spans="1:29" ht="21" customHeight="1" x14ac:dyDescent="0.75">
      <c r="A90" s="44">
        <v>89</v>
      </c>
      <c r="B90" s="45">
        <v>9</v>
      </c>
      <c r="C90" s="34" t="s">
        <v>51</v>
      </c>
      <c r="D90" s="35" t="s">
        <v>52</v>
      </c>
      <c r="E90" s="36" t="s">
        <v>53</v>
      </c>
      <c r="F90" s="40" t="s">
        <v>54</v>
      </c>
      <c r="G90" s="41"/>
      <c r="H90" s="1"/>
      <c r="I90" s="1"/>
      <c r="J90" s="1"/>
      <c r="K90" s="1"/>
      <c r="L90" s="1"/>
      <c r="M90" s="21"/>
      <c r="N90" s="24"/>
      <c r="P90" s="27">
        <v>29.03</v>
      </c>
      <c r="Q90" s="25">
        <f>IF(P90="","",(ABS(17-P90)))</f>
        <v>12.030000000000001</v>
      </c>
      <c r="R90" s="37">
        <v>100</v>
      </c>
      <c r="S90" s="5">
        <v>1.82</v>
      </c>
      <c r="T90" s="18">
        <f>PRODUCT(S90*10)</f>
        <v>18.2</v>
      </c>
      <c r="U90" s="6"/>
      <c r="V90" s="27"/>
      <c r="W90" s="6" t="str">
        <f>IF(V90="","",(ABS(16-V90)))</f>
        <v/>
      </c>
      <c r="X90" s="38">
        <v>100</v>
      </c>
      <c r="Y90" s="14">
        <v>6.5</v>
      </c>
      <c r="Z90" s="5"/>
      <c r="AA90" s="31">
        <f>SUM(R90+T90+X90+Y90)</f>
        <v>224.7</v>
      </c>
    </row>
    <row r="91" spans="1:29" ht="21" customHeight="1" x14ac:dyDescent="0.75">
      <c r="A91" s="44">
        <v>90</v>
      </c>
      <c r="B91" s="45">
        <v>83</v>
      </c>
      <c r="C91" s="34" t="s">
        <v>320</v>
      </c>
      <c r="D91" s="35" t="s">
        <v>60</v>
      </c>
      <c r="E91" s="36" t="s">
        <v>321</v>
      </c>
      <c r="F91" s="40" t="s">
        <v>322</v>
      </c>
      <c r="G91" s="41"/>
      <c r="H91" s="1"/>
      <c r="I91" s="1"/>
      <c r="J91" s="1"/>
      <c r="K91" s="1"/>
      <c r="L91" s="1"/>
      <c r="M91" s="21"/>
      <c r="N91" s="24"/>
      <c r="P91" s="27">
        <v>21.81</v>
      </c>
      <c r="Q91" s="25">
        <f>IF(P91="","",(ABS(17-P91)))</f>
        <v>4.8099999999999987</v>
      </c>
      <c r="R91" s="37">
        <f>PRODUCT(Q91*10)</f>
        <v>48.099999999999987</v>
      </c>
      <c r="S91" s="5">
        <v>11.23</v>
      </c>
      <c r="T91" s="18">
        <v>100</v>
      </c>
      <c r="U91" s="6"/>
      <c r="V91" s="27">
        <v>17.829999999999998</v>
      </c>
      <c r="W91" s="6">
        <f>IF(V91="","",(ABS(16-V91)))</f>
        <v>1.8299999999999983</v>
      </c>
      <c r="X91" s="38">
        <f>PRODUCT(W91*10)</f>
        <v>18.299999999999983</v>
      </c>
      <c r="Y91" s="14">
        <v>100</v>
      </c>
      <c r="Z91" s="5"/>
      <c r="AA91" s="31">
        <f>SUM(R91+T91+X91+Y91)</f>
        <v>266.39999999999998</v>
      </c>
    </row>
    <row r="92" spans="1:29" ht="21" customHeight="1" x14ac:dyDescent="0.75">
      <c r="A92" s="44">
        <v>91</v>
      </c>
      <c r="B92" s="45">
        <v>68</v>
      </c>
      <c r="C92" s="34" t="s">
        <v>266</v>
      </c>
      <c r="D92" s="35" t="s">
        <v>37</v>
      </c>
      <c r="E92" s="36" t="s">
        <v>267</v>
      </c>
      <c r="F92" s="40" t="s">
        <v>268</v>
      </c>
      <c r="G92" s="41" t="s">
        <v>265</v>
      </c>
      <c r="H92" s="1"/>
      <c r="I92" s="1"/>
      <c r="J92" s="1"/>
      <c r="K92" s="1"/>
      <c r="L92" s="1"/>
      <c r="M92" s="21"/>
      <c r="N92" s="24"/>
      <c r="P92" s="27">
        <v>23.33</v>
      </c>
      <c r="Q92" s="25">
        <f>IF(P92="","",(ABS(17-P92)))</f>
        <v>6.3299999999999983</v>
      </c>
      <c r="R92" s="37">
        <f>PRODUCT(Q92*10)</f>
        <v>63.299999999999983</v>
      </c>
      <c r="S92" s="5">
        <v>9.83</v>
      </c>
      <c r="T92" s="18">
        <f>PRODUCT(S92*10)</f>
        <v>98.3</v>
      </c>
      <c r="U92" s="6"/>
      <c r="V92" s="27">
        <v>27.95</v>
      </c>
      <c r="W92" s="6">
        <f>IF(V92="","",(ABS(16-V92)))</f>
        <v>11.95</v>
      </c>
      <c r="X92" s="38">
        <v>100</v>
      </c>
      <c r="Y92" s="14">
        <v>7.5</v>
      </c>
      <c r="Z92" s="5"/>
      <c r="AA92" s="31">
        <f>SUM(R92+T92+X92+Y92)</f>
        <v>269.09999999999997</v>
      </c>
    </row>
    <row r="93" spans="1:29" ht="21" customHeight="1" x14ac:dyDescent="0.75">
      <c r="A93" s="44">
        <v>92</v>
      </c>
      <c r="B93" s="45">
        <v>80</v>
      </c>
      <c r="C93" s="34" t="s">
        <v>308</v>
      </c>
      <c r="D93" s="35" t="s">
        <v>309</v>
      </c>
      <c r="E93" s="36" t="s">
        <v>310</v>
      </c>
      <c r="F93" s="40" t="s">
        <v>311</v>
      </c>
      <c r="G93" s="41"/>
      <c r="H93" s="1"/>
      <c r="I93" s="1"/>
      <c r="J93" s="1"/>
      <c r="K93" s="1"/>
      <c r="L93" s="1"/>
      <c r="M93" s="21"/>
      <c r="N93" s="24"/>
      <c r="P93" s="27">
        <v>18.690000000000001</v>
      </c>
      <c r="Q93" s="25">
        <f>IF(P93="","",(ABS(17-P93)))</f>
        <v>1.6900000000000013</v>
      </c>
      <c r="R93" s="37">
        <f>PRODUCT(Q93*10)</f>
        <v>16.900000000000013</v>
      </c>
      <c r="S93" s="5">
        <v>9.23</v>
      </c>
      <c r="T93" s="18">
        <f>PRODUCT(S93*10)</f>
        <v>92.300000000000011</v>
      </c>
      <c r="U93" s="6"/>
      <c r="V93" s="27"/>
      <c r="W93" s="6" t="str">
        <f>IF(V93="","",(ABS(16-V93)))</f>
        <v/>
      </c>
      <c r="X93" s="38">
        <v>100</v>
      </c>
      <c r="Y93" s="14">
        <v>100</v>
      </c>
      <c r="Z93" s="5"/>
      <c r="AA93" s="31">
        <f>SUM(R93+T93+X93+Y93)</f>
        <v>309.20000000000005</v>
      </c>
    </row>
    <row r="94" spans="1:29" ht="21" customHeight="1" x14ac:dyDescent="0.75">
      <c r="A94" s="44">
        <v>93</v>
      </c>
      <c r="B94" s="45">
        <v>88</v>
      </c>
      <c r="C94" s="34" t="s">
        <v>338</v>
      </c>
      <c r="D94" s="35" t="s">
        <v>190</v>
      </c>
      <c r="E94" s="36" t="s">
        <v>339</v>
      </c>
      <c r="F94" s="40" t="s">
        <v>340</v>
      </c>
      <c r="G94" s="41"/>
      <c r="H94" s="1"/>
      <c r="I94" s="1"/>
      <c r="J94" s="1"/>
      <c r="K94" s="1"/>
      <c r="L94" s="1"/>
      <c r="M94" s="21"/>
      <c r="N94" s="24"/>
      <c r="P94" s="27">
        <v>17.77</v>
      </c>
      <c r="Q94" s="25">
        <f>IF(P94="","",(ABS(17-P94)))</f>
        <v>0.76999999999999957</v>
      </c>
      <c r="R94" s="37">
        <f>PRODUCT(Q94*10)</f>
        <v>7.6999999999999957</v>
      </c>
      <c r="S94" s="5">
        <v>1.36</v>
      </c>
      <c r="T94" s="18">
        <f>PRODUCT(S94*10)</f>
        <v>13.600000000000001</v>
      </c>
      <c r="U94" s="6"/>
      <c r="V94" s="27"/>
      <c r="W94" s="6" t="str">
        <f>IF(V94="","",(ABS(16-V94)))</f>
        <v/>
      </c>
      <c r="X94" s="38">
        <v>100</v>
      </c>
      <c r="Y94" s="14">
        <v>1000</v>
      </c>
      <c r="Z94" s="5"/>
      <c r="AA94" s="31">
        <f>SUM(R94+T94+X94+Y94)</f>
        <v>1121.3</v>
      </c>
    </row>
    <row r="95" spans="1:29" ht="21" customHeight="1" x14ac:dyDescent="0.75">
      <c r="A95" s="44">
        <v>94</v>
      </c>
      <c r="B95" s="45">
        <v>45</v>
      </c>
      <c r="C95" s="34" t="s">
        <v>184</v>
      </c>
      <c r="D95" s="35" t="s">
        <v>76</v>
      </c>
      <c r="E95" s="36" t="s">
        <v>185</v>
      </c>
      <c r="F95" s="40" t="s">
        <v>186</v>
      </c>
      <c r="G95" s="41"/>
      <c r="H95" s="1"/>
      <c r="I95" s="1"/>
      <c r="J95" s="1"/>
      <c r="K95" s="1"/>
      <c r="L95" s="1"/>
      <c r="M95" s="21"/>
      <c r="N95" s="24"/>
      <c r="P95" s="27">
        <v>19.239999999999998</v>
      </c>
      <c r="Q95" s="25">
        <f>IF(P95="","",(ABS(17-P95)))</f>
        <v>2.2399999999999984</v>
      </c>
      <c r="R95" s="37">
        <f>PRODUCT(Q95*10)</f>
        <v>22.399999999999984</v>
      </c>
      <c r="S95" s="5"/>
      <c r="T95" s="18">
        <f>PRODUCT(S95*10)</f>
        <v>0</v>
      </c>
      <c r="U95" s="6"/>
      <c r="V95" s="27"/>
      <c r="W95" s="6" t="str">
        <f>IF(V95="","",(ABS(16-V95)))</f>
        <v/>
      </c>
      <c r="X95" s="38">
        <v>100</v>
      </c>
      <c r="Y95" s="14">
        <v>1000</v>
      </c>
      <c r="Z95" s="5"/>
      <c r="AA95" s="31">
        <f>SUM(R95+T95+X95+Y95)</f>
        <v>1122.4000000000001</v>
      </c>
    </row>
    <row r="96" spans="1:29" ht="21" customHeight="1" x14ac:dyDescent="0.75">
      <c r="A96" s="44">
        <v>95</v>
      </c>
      <c r="B96" s="45">
        <v>95</v>
      </c>
      <c r="C96" s="34" t="s">
        <v>358</v>
      </c>
      <c r="D96" s="35" t="s">
        <v>359</v>
      </c>
      <c r="E96" s="36" t="s">
        <v>360</v>
      </c>
      <c r="F96" s="40" t="s">
        <v>361</v>
      </c>
      <c r="G96" s="41"/>
      <c r="H96" s="1"/>
      <c r="I96" s="1"/>
      <c r="J96" s="1"/>
      <c r="K96" s="1"/>
      <c r="L96" s="1"/>
      <c r="M96" s="21"/>
      <c r="N96" s="24"/>
      <c r="P96" s="27">
        <v>26.43</v>
      </c>
      <c r="Q96" s="25">
        <f>IF(P96="","",(ABS(17-P96)))</f>
        <v>9.43</v>
      </c>
      <c r="R96" s="37">
        <f>PRODUCT(Q96*10)</f>
        <v>94.3</v>
      </c>
      <c r="S96" s="5"/>
      <c r="T96" s="18">
        <v>100</v>
      </c>
      <c r="U96" s="6"/>
      <c r="V96" s="27"/>
      <c r="W96" s="6" t="str">
        <f>IF(V96="","",(ABS(16-V96)))</f>
        <v/>
      </c>
      <c r="X96" s="38">
        <v>100</v>
      </c>
      <c r="Y96" s="14">
        <v>1000</v>
      </c>
      <c r="Z96" s="5"/>
      <c r="AA96" s="31">
        <f>SUM(R96+T96+X96+Y96)</f>
        <v>1294.3</v>
      </c>
    </row>
    <row r="97" spans="2:28" ht="21" customHeight="1" x14ac:dyDescent="0.7">
      <c r="D97" s="28"/>
      <c r="E97" s="29"/>
      <c r="F97" s="29"/>
      <c r="G97" s="29"/>
      <c r="H97" s="29"/>
      <c r="I97" s="29"/>
      <c r="J97" s="29"/>
      <c r="K97" s="5"/>
      <c r="L97" s="5"/>
      <c r="M97" s="30"/>
      <c r="N97" s="5"/>
      <c r="O97" s="5"/>
      <c r="Q97" s="5"/>
      <c r="R97" s="5"/>
      <c r="S97" s="5"/>
      <c r="T97" s="5"/>
      <c r="U97" s="5"/>
      <c r="W97" s="5"/>
      <c r="X97" s="5"/>
      <c r="Y97" s="5"/>
      <c r="Z97" s="5"/>
      <c r="AA97" s="39"/>
      <c r="AB97" s="5"/>
    </row>
    <row r="98" spans="2:28" ht="21" customHeight="1" x14ac:dyDescent="0.7">
      <c r="D98" s="28"/>
      <c r="E98" s="29"/>
      <c r="F98" s="29"/>
      <c r="G98" s="29"/>
      <c r="H98" s="29"/>
      <c r="I98" s="29"/>
      <c r="J98" s="29"/>
      <c r="K98" s="5"/>
      <c r="L98" s="5"/>
      <c r="M98" s="30"/>
      <c r="N98" s="5"/>
      <c r="O98" s="5"/>
      <c r="Q98" s="5"/>
      <c r="R98" s="5"/>
      <c r="S98" s="5"/>
      <c r="T98" s="5"/>
      <c r="U98" s="5"/>
      <c r="W98" s="5"/>
      <c r="X98" s="5"/>
      <c r="Y98" s="5"/>
      <c r="Z98" s="5"/>
      <c r="AA98" s="39"/>
      <c r="AB98" s="5"/>
    </row>
    <row r="99" spans="2:28" ht="21" customHeight="1" x14ac:dyDescent="0.7">
      <c r="D99" s="28"/>
      <c r="E99" s="29"/>
      <c r="F99" s="29"/>
      <c r="G99" s="29"/>
      <c r="H99" s="29"/>
      <c r="I99" s="29"/>
      <c r="J99" s="29"/>
      <c r="K99" s="5"/>
      <c r="L99" s="5"/>
      <c r="M99" s="30"/>
      <c r="N99" s="5"/>
      <c r="O99" s="5"/>
      <c r="Q99" s="5"/>
      <c r="R99" s="5"/>
      <c r="S99" s="5"/>
      <c r="T99" s="5"/>
      <c r="U99" s="5"/>
      <c r="W99" s="5"/>
      <c r="X99" s="5"/>
      <c r="Y99" s="5"/>
      <c r="Z99" s="5"/>
      <c r="AA99" s="39"/>
      <c r="AB99" s="5"/>
    </row>
    <row r="100" spans="2:28" ht="21" customHeight="1" x14ac:dyDescent="0.7">
      <c r="D100" s="28"/>
      <c r="E100" s="29"/>
      <c r="F100" s="29"/>
      <c r="G100" s="29"/>
      <c r="H100" s="29"/>
      <c r="I100" s="29"/>
      <c r="J100" s="29"/>
      <c r="K100" s="5"/>
      <c r="L100" s="5"/>
      <c r="M100" s="30"/>
      <c r="N100" s="5"/>
      <c r="O100" s="5"/>
      <c r="Q100" s="5"/>
      <c r="R100" s="5"/>
      <c r="S100" s="5"/>
      <c r="T100" s="5"/>
      <c r="U100" s="5"/>
      <c r="W100" s="5"/>
      <c r="X100" s="5"/>
      <c r="Y100" s="5"/>
      <c r="Z100" s="5"/>
      <c r="AA100" s="39"/>
      <c r="AB100" s="5"/>
    </row>
    <row r="101" spans="2:28" ht="21" customHeight="1" x14ac:dyDescent="0.7">
      <c r="D101" s="28"/>
      <c r="E101" s="29"/>
      <c r="F101" s="29"/>
      <c r="G101" s="29"/>
      <c r="H101" s="29"/>
      <c r="I101" s="29"/>
      <c r="J101" s="29"/>
      <c r="K101" s="5"/>
      <c r="L101" s="5"/>
      <c r="M101" s="30"/>
      <c r="N101" s="5"/>
      <c r="O101" s="5"/>
      <c r="Q101" s="5"/>
      <c r="R101" s="5"/>
      <c r="S101" s="5"/>
      <c r="T101" s="5"/>
      <c r="U101" s="5"/>
      <c r="W101" s="5"/>
      <c r="X101" s="5"/>
      <c r="Y101" s="5"/>
      <c r="Z101" s="5"/>
      <c r="AA101" s="39"/>
      <c r="AB101" s="5"/>
    </row>
    <row r="102" spans="2:28" ht="21" customHeight="1" x14ac:dyDescent="0.7">
      <c r="D102" s="28"/>
      <c r="E102" s="29"/>
      <c r="F102" s="29"/>
      <c r="G102" s="29"/>
      <c r="H102" s="29"/>
      <c r="I102" s="29"/>
      <c r="J102" s="29"/>
      <c r="K102" s="5"/>
      <c r="L102" s="5"/>
      <c r="M102" s="30"/>
      <c r="N102" s="5"/>
      <c r="O102" s="5"/>
      <c r="Q102" s="5"/>
      <c r="R102" s="5"/>
      <c r="S102" s="5"/>
      <c r="T102" s="5"/>
      <c r="U102" s="5"/>
      <c r="W102" s="5"/>
      <c r="X102" s="5"/>
      <c r="Y102" s="5"/>
      <c r="Z102" s="5"/>
      <c r="AA102" s="39"/>
      <c r="AB102" s="5"/>
    </row>
    <row r="103" spans="2:28" ht="21" customHeight="1" x14ac:dyDescent="0.7">
      <c r="D103" s="28"/>
      <c r="E103" s="29"/>
      <c r="F103" s="29"/>
      <c r="G103" s="29"/>
      <c r="H103" s="29"/>
      <c r="I103" s="29"/>
      <c r="J103" s="29"/>
      <c r="K103" s="5"/>
      <c r="L103" s="5"/>
      <c r="M103" s="30"/>
      <c r="N103" s="5"/>
      <c r="O103" s="5"/>
      <c r="Q103" s="5"/>
      <c r="R103" s="5"/>
      <c r="S103" s="5"/>
      <c r="T103" s="5"/>
      <c r="U103" s="5"/>
      <c r="W103" s="5"/>
      <c r="X103" s="5"/>
      <c r="Y103" s="5"/>
      <c r="Z103" s="5"/>
      <c r="AA103" s="39"/>
      <c r="AB103" s="5"/>
    </row>
    <row r="104" spans="2:28" ht="21" customHeight="1" x14ac:dyDescent="0.7">
      <c r="D104" s="28"/>
      <c r="E104" s="29"/>
      <c r="F104" s="29"/>
      <c r="G104" s="29"/>
      <c r="H104" s="29"/>
      <c r="I104" s="29"/>
      <c r="J104" s="29"/>
      <c r="K104" s="5"/>
      <c r="L104" s="5"/>
      <c r="M104" s="30"/>
      <c r="N104" s="5"/>
      <c r="O104" s="5"/>
      <c r="Q104" s="5"/>
      <c r="R104" s="5"/>
      <c r="S104" s="5"/>
      <c r="T104" s="5"/>
      <c r="U104" s="5"/>
      <c r="W104" s="5"/>
      <c r="X104" s="5"/>
      <c r="Y104" s="5"/>
      <c r="Z104" s="5"/>
      <c r="AA104" s="39"/>
      <c r="AB104" s="5"/>
    </row>
    <row r="105" spans="2:28" ht="21" customHeight="1" x14ac:dyDescent="0.7">
      <c r="D105" s="28"/>
      <c r="E105" s="29"/>
      <c r="F105" s="29"/>
      <c r="G105" s="29"/>
      <c r="H105" s="29"/>
      <c r="I105" s="29"/>
      <c r="J105" s="29"/>
      <c r="K105" s="5"/>
      <c r="L105" s="5"/>
      <c r="M105" s="30"/>
      <c r="N105" s="5"/>
      <c r="O105" s="5"/>
      <c r="Q105" s="5"/>
      <c r="R105" s="5"/>
      <c r="S105" s="5"/>
      <c r="T105" s="5"/>
      <c r="U105" s="5"/>
      <c r="W105" s="5"/>
      <c r="X105" s="5"/>
      <c r="Y105" s="5"/>
      <c r="Z105" s="5"/>
      <c r="AA105" s="39"/>
      <c r="AB105" s="5"/>
    </row>
    <row r="106" spans="2:28" ht="21" customHeight="1" x14ac:dyDescent="0.7">
      <c r="D106" s="28"/>
      <c r="E106" s="29"/>
      <c r="F106" s="29"/>
      <c r="G106" s="29"/>
      <c r="H106" s="29"/>
      <c r="I106" s="29"/>
      <c r="J106" s="29"/>
      <c r="K106" s="5"/>
      <c r="L106" s="5"/>
      <c r="M106" s="30"/>
      <c r="N106" s="5"/>
      <c r="O106" s="5"/>
      <c r="Q106" s="5"/>
      <c r="R106" s="5"/>
      <c r="S106" s="5"/>
      <c r="T106" s="5"/>
      <c r="U106" s="5"/>
      <c r="W106" s="5"/>
      <c r="X106" s="5"/>
      <c r="Y106" s="5"/>
      <c r="Z106" s="5"/>
      <c r="AA106" s="39"/>
      <c r="AB106" s="5"/>
    </row>
    <row r="107" spans="2:28" s="7" customFormat="1" ht="21" customHeight="1" x14ac:dyDescent="0.7">
      <c r="B107" s="10"/>
      <c r="C107" s="43"/>
      <c r="D107" s="28"/>
      <c r="E107" s="29"/>
      <c r="F107" s="29"/>
      <c r="G107" s="29"/>
      <c r="H107" s="29"/>
      <c r="I107" s="29"/>
      <c r="J107" s="29"/>
      <c r="K107" s="5"/>
      <c r="L107" s="5"/>
      <c r="M107" s="30"/>
      <c r="N107" s="5"/>
      <c r="O107" s="5"/>
      <c r="P107" s="5"/>
      <c r="Q107" s="5"/>
      <c r="R107" s="5"/>
      <c r="S107" s="5"/>
      <c r="T107" s="5"/>
      <c r="U107" s="5"/>
      <c r="V107" s="5"/>
      <c r="W107" s="5"/>
      <c r="X107" s="5"/>
      <c r="Y107" s="5"/>
      <c r="Z107" s="5"/>
      <c r="AA107" s="39"/>
      <c r="AB107" s="5"/>
    </row>
    <row r="108" spans="2:28" s="9" customFormat="1" ht="21" customHeight="1" x14ac:dyDescent="0.7">
      <c r="B108" s="10"/>
      <c r="C108" s="43"/>
      <c r="D108" s="28"/>
      <c r="E108" s="29"/>
      <c r="F108" s="29"/>
      <c r="G108" s="29"/>
      <c r="H108" s="29"/>
      <c r="I108" s="29"/>
      <c r="J108" s="29"/>
      <c r="K108" s="5"/>
      <c r="L108" s="5"/>
      <c r="M108" s="30"/>
      <c r="N108" s="5"/>
      <c r="O108" s="5"/>
      <c r="P108" s="5"/>
      <c r="Q108" s="5"/>
      <c r="R108" s="5"/>
      <c r="S108" s="5"/>
      <c r="T108" s="5"/>
      <c r="U108" s="5"/>
      <c r="V108" s="5"/>
      <c r="W108" s="5"/>
      <c r="X108" s="5"/>
      <c r="Y108" s="5"/>
      <c r="Z108" s="5"/>
      <c r="AA108" s="39"/>
      <c r="AB108" s="5"/>
    </row>
    <row r="109" spans="2:28" s="9" customFormat="1" ht="21" customHeight="1" x14ac:dyDescent="0.7">
      <c r="B109" s="10"/>
      <c r="C109" s="43"/>
      <c r="D109" s="28"/>
      <c r="E109" s="29"/>
      <c r="F109" s="29"/>
      <c r="G109" s="29"/>
      <c r="H109" s="29"/>
      <c r="I109" s="29"/>
      <c r="J109" s="29"/>
      <c r="K109" s="5"/>
      <c r="L109" s="5"/>
      <c r="M109" s="30"/>
      <c r="N109" s="5"/>
      <c r="O109" s="5"/>
      <c r="P109" s="5"/>
      <c r="Q109" s="5"/>
      <c r="R109" s="5"/>
      <c r="S109" s="5"/>
      <c r="T109" s="5"/>
      <c r="U109" s="5"/>
      <c r="V109" s="5"/>
      <c r="W109" s="5"/>
      <c r="X109" s="5"/>
      <c r="Y109" s="5"/>
      <c r="Z109" s="5"/>
      <c r="AA109" s="39"/>
      <c r="AB109" s="5"/>
    </row>
    <row r="110" spans="2:28" s="5" customFormat="1" ht="20.75" customHeight="1" x14ac:dyDescent="0.7">
      <c r="B110" s="10"/>
      <c r="C110" s="43"/>
      <c r="D110" s="28"/>
      <c r="E110" s="29"/>
      <c r="F110" s="29"/>
      <c r="G110" s="29"/>
      <c r="H110" s="29"/>
      <c r="I110" s="29"/>
      <c r="J110" s="29"/>
      <c r="M110" s="30"/>
      <c r="AA110" s="39"/>
    </row>
    <row r="111" spans="2:28" s="5" customFormat="1" ht="20.75" customHeight="1" x14ac:dyDescent="0.7">
      <c r="B111" s="10"/>
      <c r="C111" s="43"/>
      <c r="D111" s="28"/>
      <c r="E111" s="29"/>
      <c r="F111" s="29"/>
      <c r="G111" s="29"/>
      <c r="H111" s="29"/>
      <c r="I111" s="29"/>
      <c r="J111" s="29"/>
      <c r="M111" s="30"/>
      <c r="AA111" s="39"/>
    </row>
    <row r="112" spans="2:28" s="5" customFormat="1" ht="20.75" customHeight="1" x14ac:dyDescent="0.7">
      <c r="B112" s="10"/>
      <c r="C112" s="43"/>
      <c r="D112" s="28"/>
      <c r="E112" s="29"/>
      <c r="F112" s="29"/>
      <c r="G112" s="29"/>
      <c r="H112" s="29"/>
      <c r="I112" s="29"/>
      <c r="J112" s="29"/>
      <c r="M112" s="30"/>
      <c r="AA112" s="39"/>
    </row>
    <row r="113" spans="2:27" s="5" customFormat="1" ht="20.75" customHeight="1" x14ac:dyDescent="0.7">
      <c r="B113" s="10"/>
      <c r="C113" s="43"/>
      <c r="D113" s="28"/>
      <c r="E113" s="29"/>
      <c r="F113" s="29"/>
      <c r="G113" s="29"/>
      <c r="H113" s="29"/>
      <c r="I113" s="29"/>
      <c r="J113" s="29"/>
      <c r="M113" s="30"/>
      <c r="AA113" s="39"/>
    </row>
    <row r="114" spans="2:27" s="5" customFormat="1" ht="20.75" customHeight="1" x14ac:dyDescent="0.7">
      <c r="B114" s="10"/>
      <c r="C114" s="43"/>
      <c r="D114" s="28"/>
      <c r="E114" s="29"/>
      <c r="F114" s="29"/>
      <c r="G114" s="29"/>
      <c r="H114" s="29"/>
      <c r="I114" s="29"/>
      <c r="J114" s="29"/>
      <c r="M114" s="30"/>
      <c r="AA114" s="39"/>
    </row>
    <row r="115" spans="2:27" s="5" customFormat="1" ht="20.75" customHeight="1" x14ac:dyDescent="0.7">
      <c r="B115" s="10"/>
      <c r="C115" s="43"/>
      <c r="D115" s="28"/>
      <c r="E115" s="29"/>
      <c r="F115" s="29"/>
      <c r="G115" s="29"/>
      <c r="H115" s="29"/>
      <c r="I115" s="29"/>
      <c r="J115" s="29"/>
      <c r="M115" s="30"/>
      <c r="AA115" s="39"/>
    </row>
    <row r="116" spans="2:27" s="5" customFormat="1" ht="20.75" customHeight="1" x14ac:dyDescent="0.7">
      <c r="B116" s="10"/>
      <c r="C116" s="43"/>
      <c r="D116" s="28"/>
      <c r="E116" s="29"/>
      <c r="F116" s="29"/>
      <c r="G116" s="29"/>
      <c r="H116" s="29"/>
      <c r="I116" s="29"/>
      <c r="J116" s="29"/>
      <c r="M116" s="30"/>
      <c r="AA116" s="39"/>
    </row>
    <row r="117" spans="2:27" s="5" customFormat="1" ht="20.75" customHeight="1" x14ac:dyDescent="0.7">
      <c r="B117" s="10"/>
      <c r="C117" s="43"/>
      <c r="D117" s="28"/>
      <c r="E117" s="29"/>
      <c r="F117" s="29"/>
      <c r="G117" s="29"/>
      <c r="H117" s="29"/>
      <c r="I117" s="29"/>
      <c r="J117" s="29"/>
      <c r="M117" s="30"/>
      <c r="AA117" s="39"/>
    </row>
    <row r="118" spans="2:27" s="5" customFormat="1" ht="20.75" customHeight="1" x14ac:dyDescent="0.7">
      <c r="B118" s="10"/>
      <c r="C118" s="43"/>
      <c r="D118" s="28"/>
      <c r="E118" s="29"/>
      <c r="F118" s="29"/>
      <c r="G118" s="29"/>
      <c r="H118" s="29"/>
      <c r="I118" s="29"/>
      <c r="J118" s="29"/>
      <c r="M118" s="30"/>
      <c r="AA118" s="39"/>
    </row>
    <row r="119" spans="2:27" s="5" customFormat="1" ht="20.75" customHeight="1" x14ac:dyDescent="0.7">
      <c r="B119" s="10"/>
      <c r="C119" s="43"/>
      <c r="D119" s="28"/>
      <c r="E119" s="29"/>
      <c r="F119" s="29"/>
      <c r="G119" s="29"/>
      <c r="H119" s="29"/>
      <c r="I119" s="29"/>
      <c r="J119" s="29"/>
      <c r="M119" s="30"/>
      <c r="AA119" s="39"/>
    </row>
    <row r="120" spans="2:27" s="5" customFormat="1" ht="20.75" customHeight="1" x14ac:dyDescent="0.7">
      <c r="B120" s="10"/>
      <c r="C120" s="43"/>
      <c r="D120" s="28"/>
      <c r="E120" s="29"/>
      <c r="F120" s="29"/>
      <c r="G120" s="29"/>
      <c r="H120" s="29"/>
      <c r="I120" s="29"/>
      <c r="J120" s="29"/>
      <c r="M120" s="30"/>
      <c r="AA120" s="39"/>
    </row>
    <row r="121" spans="2:27" s="5" customFormat="1" ht="20.75" customHeight="1" x14ac:dyDescent="0.7">
      <c r="B121" s="10"/>
      <c r="C121" s="43"/>
      <c r="D121" s="28"/>
      <c r="E121" s="29"/>
      <c r="F121" s="29"/>
      <c r="G121" s="29"/>
      <c r="H121" s="29"/>
      <c r="I121" s="29"/>
      <c r="J121" s="29"/>
      <c r="M121" s="30"/>
      <c r="AA121" s="39"/>
    </row>
    <row r="122" spans="2:27" s="5" customFormat="1" ht="20.75" customHeight="1" x14ac:dyDescent="0.7">
      <c r="B122" s="10"/>
      <c r="C122" s="43"/>
      <c r="D122" s="28"/>
      <c r="E122" s="29"/>
      <c r="F122" s="29"/>
      <c r="G122" s="29"/>
      <c r="H122" s="29"/>
      <c r="I122" s="29"/>
      <c r="J122" s="29"/>
      <c r="M122" s="30"/>
      <c r="AA122" s="39"/>
    </row>
    <row r="123" spans="2:27" s="5" customFormat="1" ht="20.75" customHeight="1" x14ac:dyDescent="0.7">
      <c r="B123" s="10"/>
      <c r="C123" s="43"/>
      <c r="D123" s="28"/>
      <c r="E123" s="29"/>
      <c r="F123" s="29"/>
      <c r="G123" s="29"/>
      <c r="H123" s="29"/>
      <c r="I123" s="29"/>
      <c r="J123" s="29"/>
      <c r="M123" s="30"/>
      <c r="AA123" s="39"/>
    </row>
    <row r="124" spans="2:27" s="5" customFormat="1" ht="20.75" customHeight="1" x14ac:dyDescent="0.7">
      <c r="B124" s="10"/>
      <c r="C124" s="43"/>
      <c r="D124" s="28"/>
      <c r="E124" s="29"/>
      <c r="F124" s="29"/>
      <c r="G124" s="29"/>
      <c r="H124" s="29"/>
      <c r="I124" s="29"/>
      <c r="J124" s="29"/>
      <c r="M124" s="30"/>
      <c r="AA124" s="39"/>
    </row>
    <row r="125" spans="2:27" s="5" customFormat="1" ht="20.75" customHeight="1" x14ac:dyDescent="0.7">
      <c r="B125" s="10"/>
      <c r="C125" s="43"/>
      <c r="D125" s="28"/>
      <c r="E125" s="29"/>
      <c r="F125" s="29"/>
      <c r="G125" s="29"/>
      <c r="H125" s="29"/>
      <c r="I125" s="29"/>
      <c r="J125" s="29"/>
      <c r="M125" s="30"/>
      <c r="AA125" s="39"/>
    </row>
    <row r="126" spans="2:27" s="5" customFormat="1" ht="20.75" customHeight="1" x14ac:dyDescent="0.7">
      <c r="B126" s="10"/>
      <c r="C126" s="43"/>
      <c r="D126" s="28"/>
      <c r="E126" s="29"/>
      <c r="F126" s="29"/>
      <c r="G126" s="29"/>
      <c r="H126" s="29"/>
      <c r="I126" s="29"/>
      <c r="J126" s="29"/>
      <c r="M126" s="30"/>
      <c r="AA126" s="39"/>
    </row>
    <row r="127" spans="2:27" s="5" customFormat="1" ht="20.75" customHeight="1" x14ac:dyDescent="0.7">
      <c r="B127" s="10"/>
      <c r="C127" s="43"/>
      <c r="D127" s="28"/>
      <c r="E127" s="29"/>
      <c r="F127" s="29"/>
      <c r="G127" s="29"/>
      <c r="H127" s="29"/>
      <c r="I127" s="29"/>
      <c r="J127" s="29"/>
      <c r="M127" s="30"/>
      <c r="AA127" s="39"/>
    </row>
    <row r="128" spans="2:27" s="5" customFormat="1" ht="20.75" customHeight="1" x14ac:dyDescent="0.7">
      <c r="B128" s="10"/>
      <c r="C128" s="43"/>
      <c r="D128" s="28"/>
      <c r="E128" s="29"/>
      <c r="F128" s="29"/>
      <c r="G128" s="29"/>
      <c r="H128" s="29"/>
      <c r="I128" s="29"/>
      <c r="J128" s="29"/>
      <c r="M128" s="30"/>
      <c r="AA128" s="39"/>
    </row>
    <row r="129" spans="2:27" s="5" customFormat="1" ht="20.75" customHeight="1" x14ac:dyDescent="0.7">
      <c r="B129" s="10"/>
      <c r="C129" s="43"/>
      <c r="D129" s="28"/>
      <c r="E129" s="29"/>
      <c r="F129" s="29"/>
      <c r="G129" s="29"/>
      <c r="H129" s="29"/>
      <c r="I129" s="29"/>
      <c r="J129" s="29"/>
      <c r="M129" s="30"/>
      <c r="AA129" s="39"/>
    </row>
    <row r="130" spans="2:27" s="5" customFormat="1" ht="20.75" customHeight="1" x14ac:dyDescent="0.7">
      <c r="B130" s="10"/>
      <c r="C130" s="43"/>
      <c r="D130" s="28"/>
      <c r="E130" s="29"/>
      <c r="F130" s="29"/>
      <c r="G130" s="29"/>
      <c r="H130" s="29"/>
      <c r="I130" s="29"/>
      <c r="J130" s="29"/>
      <c r="M130" s="30"/>
      <c r="AA130" s="39"/>
    </row>
    <row r="131" spans="2:27" s="5" customFormat="1" ht="20.75" customHeight="1" x14ac:dyDescent="0.7">
      <c r="B131" s="10"/>
      <c r="C131" s="43"/>
      <c r="D131" s="28"/>
      <c r="E131" s="29"/>
      <c r="F131" s="29"/>
      <c r="G131" s="29"/>
      <c r="H131" s="29"/>
      <c r="I131" s="29"/>
      <c r="J131" s="29"/>
      <c r="M131" s="30"/>
      <c r="AA131" s="39"/>
    </row>
    <row r="132" spans="2:27" s="5" customFormat="1" ht="20.75" customHeight="1" x14ac:dyDescent="0.7">
      <c r="B132" s="10"/>
      <c r="C132" s="43"/>
      <c r="D132" s="28"/>
      <c r="E132" s="29"/>
      <c r="F132" s="29"/>
      <c r="G132" s="29"/>
      <c r="H132" s="29"/>
      <c r="I132" s="29"/>
      <c r="J132" s="29"/>
      <c r="M132" s="30"/>
      <c r="AA132" s="39"/>
    </row>
    <row r="133" spans="2:27" s="5" customFormat="1" ht="20.75" customHeight="1" x14ac:dyDescent="0.7">
      <c r="B133" s="10"/>
      <c r="C133" s="43"/>
      <c r="D133" s="28"/>
      <c r="E133" s="29"/>
      <c r="F133" s="29"/>
      <c r="G133" s="29"/>
      <c r="H133" s="29"/>
      <c r="I133" s="29"/>
      <c r="J133" s="29"/>
      <c r="M133" s="30"/>
      <c r="AA133" s="39"/>
    </row>
    <row r="134" spans="2:27" s="5" customFormat="1" ht="20.75" customHeight="1" x14ac:dyDescent="0.7">
      <c r="B134" s="10"/>
      <c r="C134" s="43"/>
      <c r="D134" s="28"/>
      <c r="E134" s="29"/>
      <c r="F134" s="29"/>
      <c r="G134" s="29"/>
      <c r="H134" s="29"/>
      <c r="I134" s="29"/>
      <c r="J134" s="29"/>
      <c r="M134" s="30"/>
      <c r="AA134" s="39"/>
    </row>
    <row r="135" spans="2:27" s="5" customFormat="1" ht="20.75" customHeight="1" x14ac:dyDescent="0.7">
      <c r="B135" s="10"/>
      <c r="C135" s="43"/>
      <c r="D135" s="28"/>
      <c r="E135" s="29"/>
      <c r="F135" s="29"/>
      <c r="G135" s="29"/>
      <c r="H135" s="29"/>
      <c r="I135" s="29"/>
      <c r="J135" s="29"/>
      <c r="M135" s="30"/>
      <c r="AA135" s="39"/>
    </row>
    <row r="136" spans="2:27" s="5" customFormat="1" ht="20.75" customHeight="1" x14ac:dyDescent="0.7">
      <c r="B136" s="10"/>
      <c r="C136" s="43"/>
      <c r="D136" s="28"/>
      <c r="E136" s="29"/>
      <c r="F136" s="29"/>
      <c r="G136" s="29"/>
      <c r="H136" s="29"/>
      <c r="I136" s="29"/>
      <c r="J136" s="29"/>
      <c r="M136" s="30"/>
      <c r="AA136" s="39"/>
    </row>
    <row r="137" spans="2:27" s="5" customFormat="1" ht="20.75" customHeight="1" x14ac:dyDescent="0.7">
      <c r="B137" s="10"/>
      <c r="C137" s="43"/>
      <c r="D137" s="28"/>
      <c r="E137" s="29"/>
      <c r="F137" s="29"/>
      <c r="G137" s="29"/>
      <c r="H137" s="29"/>
      <c r="I137" s="29"/>
      <c r="J137" s="29"/>
      <c r="M137" s="30"/>
      <c r="AA137" s="39"/>
    </row>
    <row r="138" spans="2:27" s="5" customFormat="1" ht="20.75" customHeight="1" x14ac:dyDescent="0.7">
      <c r="B138" s="10"/>
      <c r="C138" s="43"/>
      <c r="D138" s="28"/>
      <c r="E138" s="29"/>
      <c r="F138" s="29"/>
      <c r="G138" s="29"/>
      <c r="H138" s="29"/>
      <c r="I138" s="29"/>
      <c r="J138" s="29"/>
      <c r="M138" s="30"/>
      <c r="AA138" s="39"/>
    </row>
    <row r="139" spans="2:27" s="5" customFormat="1" ht="20.75" customHeight="1" x14ac:dyDescent="0.7">
      <c r="B139" s="10"/>
      <c r="C139" s="43"/>
      <c r="D139" s="28"/>
      <c r="E139" s="29"/>
      <c r="F139" s="29"/>
      <c r="G139" s="29"/>
      <c r="H139" s="29"/>
      <c r="I139" s="29"/>
      <c r="J139" s="29"/>
      <c r="M139" s="30"/>
      <c r="AA139" s="39"/>
    </row>
    <row r="140" spans="2:27" s="5" customFormat="1" ht="20.75" customHeight="1" x14ac:dyDescent="0.7">
      <c r="B140" s="10"/>
      <c r="C140" s="43"/>
      <c r="D140" s="28"/>
      <c r="E140" s="29"/>
      <c r="F140" s="29"/>
      <c r="G140" s="29"/>
      <c r="H140" s="29"/>
      <c r="I140" s="29"/>
      <c r="J140" s="29"/>
      <c r="M140" s="30"/>
      <c r="AA140" s="39"/>
    </row>
    <row r="141" spans="2:27" s="5" customFormat="1" ht="20.75" customHeight="1" x14ac:dyDescent="0.7">
      <c r="B141" s="10"/>
      <c r="C141" s="43"/>
      <c r="D141" s="28"/>
      <c r="E141" s="29"/>
      <c r="F141" s="29"/>
      <c r="G141" s="29"/>
      <c r="H141" s="29"/>
      <c r="I141" s="29"/>
      <c r="J141" s="29"/>
      <c r="M141" s="30"/>
      <c r="AA141" s="39"/>
    </row>
    <row r="142" spans="2:27" s="5" customFormat="1" ht="20.75" customHeight="1" x14ac:dyDescent="0.7">
      <c r="B142" s="10"/>
      <c r="C142" s="43"/>
      <c r="D142" s="28"/>
      <c r="E142" s="29"/>
      <c r="F142" s="29"/>
      <c r="G142" s="29"/>
      <c r="H142" s="29"/>
      <c r="I142" s="29"/>
      <c r="J142" s="29"/>
      <c r="M142" s="30"/>
      <c r="AA142" s="39"/>
    </row>
    <row r="143" spans="2:27" s="5" customFormat="1" ht="20.75" customHeight="1" x14ac:dyDescent="0.7">
      <c r="B143" s="10"/>
      <c r="C143" s="43"/>
      <c r="D143" s="28"/>
      <c r="E143" s="29"/>
      <c r="F143" s="29"/>
      <c r="G143" s="29"/>
      <c r="H143" s="29"/>
      <c r="I143" s="29"/>
      <c r="J143" s="29"/>
      <c r="M143" s="30"/>
      <c r="AA143" s="39"/>
    </row>
    <row r="144" spans="2:27" s="5" customFormat="1" ht="20.75" customHeight="1" x14ac:dyDescent="0.7">
      <c r="B144" s="10"/>
      <c r="C144" s="43"/>
      <c r="D144" s="28"/>
      <c r="E144" s="29"/>
      <c r="F144" s="29"/>
      <c r="G144" s="29"/>
      <c r="H144" s="29"/>
      <c r="I144" s="29"/>
      <c r="J144" s="29"/>
      <c r="M144" s="30"/>
      <c r="AA144" s="39"/>
    </row>
    <row r="145" spans="2:27" s="5" customFormat="1" ht="20.75" customHeight="1" x14ac:dyDescent="0.7">
      <c r="B145" s="10"/>
      <c r="C145" s="43"/>
      <c r="D145" s="28"/>
      <c r="E145" s="29"/>
      <c r="F145" s="29"/>
      <c r="G145" s="29"/>
      <c r="H145" s="29"/>
      <c r="I145" s="29"/>
      <c r="J145" s="29"/>
      <c r="M145" s="30"/>
      <c r="AA145" s="39"/>
    </row>
    <row r="146" spans="2:27" s="5" customFormat="1" ht="20.75" customHeight="1" x14ac:dyDescent="0.7">
      <c r="B146" s="10"/>
      <c r="C146" s="43"/>
      <c r="D146" s="28"/>
      <c r="E146" s="29"/>
      <c r="F146" s="29"/>
      <c r="G146" s="29"/>
      <c r="H146" s="29"/>
      <c r="I146" s="29"/>
      <c r="J146" s="29"/>
      <c r="M146" s="30"/>
      <c r="AA146" s="39"/>
    </row>
    <row r="147" spans="2:27" s="5" customFormat="1" ht="20.75" customHeight="1" x14ac:dyDescent="0.7">
      <c r="B147" s="10"/>
      <c r="C147" s="43"/>
      <c r="D147" s="28"/>
      <c r="E147" s="29"/>
      <c r="F147" s="29"/>
      <c r="G147" s="29"/>
      <c r="H147" s="29"/>
      <c r="I147" s="29"/>
      <c r="J147" s="29"/>
      <c r="M147" s="30"/>
      <c r="AA147" s="39"/>
    </row>
    <row r="148" spans="2:27" s="5" customFormat="1" ht="20.75" customHeight="1" x14ac:dyDescent="0.7">
      <c r="B148" s="10"/>
      <c r="C148" s="43"/>
      <c r="D148" s="28"/>
      <c r="E148" s="29"/>
      <c r="F148" s="29"/>
      <c r="G148" s="29"/>
      <c r="H148" s="29"/>
      <c r="I148" s="29"/>
      <c r="J148" s="29"/>
      <c r="M148" s="30"/>
      <c r="AA148" s="39"/>
    </row>
    <row r="149" spans="2:27" s="5" customFormat="1" ht="20.75" customHeight="1" x14ac:dyDescent="0.7">
      <c r="B149" s="10"/>
      <c r="C149" s="43"/>
      <c r="D149" s="28"/>
      <c r="E149" s="29"/>
      <c r="F149" s="29"/>
      <c r="G149" s="29"/>
      <c r="H149" s="29"/>
      <c r="I149" s="29"/>
      <c r="J149" s="29"/>
      <c r="M149" s="30"/>
      <c r="AA149" s="39"/>
    </row>
    <row r="150" spans="2:27" s="5" customFormat="1" ht="20.75" customHeight="1" x14ac:dyDescent="0.7">
      <c r="B150" s="10"/>
      <c r="C150" s="43"/>
      <c r="D150" s="28"/>
      <c r="E150" s="29"/>
      <c r="F150" s="29"/>
      <c r="G150" s="29"/>
      <c r="H150" s="29"/>
      <c r="I150" s="29"/>
      <c r="J150" s="29"/>
      <c r="M150" s="30"/>
      <c r="AA150" s="39"/>
    </row>
    <row r="151" spans="2:27" s="5" customFormat="1" ht="20.75" customHeight="1" x14ac:dyDescent="0.7">
      <c r="B151" s="10"/>
      <c r="C151" s="43"/>
      <c r="D151" s="28"/>
      <c r="E151" s="29"/>
      <c r="F151" s="29"/>
      <c r="G151" s="29"/>
      <c r="H151" s="29"/>
      <c r="I151" s="29"/>
      <c r="J151" s="29"/>
      <c r="M151" s="30"/>
      <c r="AA151" s="39"/>
    </row>
    <row r="152" spans="2:27" s="5" customFormat="1" ht="20.75" customHeight="1" x14ac:dyDescent="0.7">
      <c r="B152" s="10"/>
      <c r="C152" s="43"/>
      <c r="D152" s="28"/>
      <c r="E152" s="29"/>
      <c r="F152" s="29"/>
      <c r="G152" s="29"/>
      <c r="H152" s="29"/>
      <c r="I152" s="29"/>
      <c r="J152" s="29"/>
      <c r="M152" s="30"/>
      <c r="AA152" s="39"/>
    </row>
    <row r="153" spans="2:27" s="5" customFormat="1" ht="20.75" customHeight="1" x14ac:dyDescent="0.7">
      <c r="B153" s="10"/>
      <c r="C153" s="43"/>
      <c r="D153" s="28"/>
      <c r="E153" s="29"/>
      <c r="F153" s="29"/>
      <c r="G153" s="29"/>
      <c r="H153" s="29"/>
      <c r="I153" s="29"/>
      <c r="J153" s="29"/>
      <c r="M153" s="30"/>
      <c r="AA153" s="39"/>
    </row>
    <row r="154" spans="2:27" s="5" customFormat="1" ht="20.75" customHeight="1" x14ac:dyDescent="0.7">
      <c r="B154" s="10"/>
      <c r="C154" s="43"/>
      <c r="D154" s="28"/>
      <c r="E154" s="29"/>
      <c r="F154" s="29"/>
      <c r="G154" s="29"/>
      <c r="H154" s="29"/>
      <c r="I154" s="29"/>
      <c r="J154" s="29"/>
      <c r="M154" s="30"/>
      <c r="AA154" s="39"/>
    </row>
    <row r="155" spans="2:27" s="5" customFormat="1" ht="20.75" customHeight="1" x14ac:dyDescent="0.7">
      <c r="B155" s="10"/>
      <c r="C155" s="43"/>
      <c r="D155" s="28"/>
      <c r="E155" s="29"/>
      <c r="F155" s="29"/>
      <c r="G155" s="29"/>
      <c r="H155" s="29"/>
      <c r="I155" s="29"/>
      <c r="J155" s="29"/>
      <c r="M155" s="30"/>
      <c r="AA155" s="39"/>
    </row>
    <row r="156" spans="2:27" s="5" customFormat="1" ht="20.75" customHeight="1" x14ac:dyDescent="0.7">
      <c r="B156" s="10"/>
      <c r="C156" s="43"/>
      <c r="D156" s="28"/>
      <c r="E156" s="29"/>
      <c r="F156" s="29"/>
      <c r="G156" s="29"/>
      <c r="H156" s="29"/>
      <c r="I156" s="29"/>
      <c r="J156" s="29"/>
      <c r="M156" s="30"/>
      <c r="AA156" s="39"/>
    </row>
    <row r="157" spans="2:27" s="5" customFormat="1" ht="20.75" customHeight="1" x14ac:dyDescent="0.7">
      <c r="B157" s="10"/>
      <c r="C157" s="43"/>
      <c r="D157" s="28"/>
      <c r="E157" s="29"/>
      <c r="F157" s="29"/>
      <c r="G157" s="29"/>
      <c r="H157" s="29"/>
      <c r="I157" s="29"/>
      <c r="J157" s="29"/>
      <c r="M157" s="30"/>
      <c r="AA157" s="39"/>
    </row>
    <row r="158" spans="2:27" s="5" customFormat="1" ht="20.75" customHeight="1" x14ac:dyDescent="0.7">
      <c r="B158" s="10"/>
      <c r="C158" s="43"/>
      <c r="D158" s="28"/>
      <c r="E158" s="29"/>
      <c r="F158" s="29"/>
      <c r="G158" s="29"/>
      <c r="H158" s="29"/>
      <c r="I158" s="29"/>
      <c r="J158" s="29"/>
      <c r="M158" s="30"/>
      <c r="AA158" s="39"/>
    </row>
    <row r="159" spans="2:27" s="5" customFormat="1" ht="20.75" customHeight="1" x14ac:dyDescent="0.7">
      <c r="B159" s="10"/>
      <c r="C159" s="43"/>
      <c r="D159" s="28"/>
      <c r="E159" s="29"/>
      <c r="F159" s="29"/>
      <c r="G159" s="29"/>
      <c r="H159" s="29"/>
      <c r="I159" s="29"/>
      <c r="J159" s="29"/>
      <c r="M159" s="30"/>
      <c r="AA159" s="39"/>
    </row>
    <row r="160" spans="2:27" s="5" customFormat="1" ht="20.75" customHeight="1" x14ac:dyDescent="0.7">
      <c r="B160" s="10"/>
      <c r="C160" s="43"/>
      <c r="D160" s="28"/>
      <c r="E160" s="29"/>
      <c r="F160" s="29"/>
      <c r="G160" s="29"/>
      <c r="H160" s="29"/>
      <c r="I160" s="29"/>
      <c r="J160" s="29"/>
      <c r="M160" s="30"/>
      <c r="AA160" s="39"/>
    </row>
    <row r="161" spans="2:27" s="5" customFormat="1" ht="20.75" customHeight="1" x14ac:dyDescent="0.7">
      <c r="B161" s="10"/>
      <c r="C161" s="43"/>
      <c r="D161" s="28"/>
      <c r="E161" s="29"/>
      <c r="F161" s="29"/>
      <c r="G161" s="29"/>
      <c r="H161" s="29"/>
      <c r="I161" s="29"/>
      <c r="J161" s="29"/>
      <c r="M161" s="30"/>
      <c r="AA161" s="39"/>
    </row>
    <row r="162" spans="2:27" s="5" customFormat="1" ht="20.75" customHeight="1" x14ac:dyDescent="0.7">
      <c r="B162" s="10"/>
      <c r="C162" s="43"/>
      <c r="D162" s="28"/>
      <c r="E162" s="29"/>
      <c r="F162" s="29"/>
      <c r="G162" s="29"/>
      <c r="H162" s="29"/>
      <c r="I162" s="29"/>
      <c r="J162" s="29"/>
      <c r="M162" s="30"/>
      <c r="AA162" s="39"/>
    </row>
    <row r="163" spans="2:27" s="5" customFormat="1" ht="20.75" customHeight="1" x14ac:dyDescent="0.7">
      <c r="B163" s="10"/>
      <c r="C163" s="43"/>
      <c r="D163" s="28"/>
      <c r="E163" s="29"/>
      <c r="F163" s="29"/>
      <c r="G163" s="29"/>
      <c r="H163" s="29"/>
      <c r="I163" s="29"/>
      <c r="J163" s="29"/>
      <c r="M163" s="30"/>
      <c r="AA163" s="39"/>
    </row>
    <row r="164" spans="2:27" s="5" customFormat="1" ht="20.75" customHeight="1" x14ac:dyDescent="0.7">
      <c r="B164" s="10"/>
      <c r="C164" s="43"/>
      <c r="D164" s="28"/>
      <c r="E164" s="29"/>
      <c r="F164" s="29"/>
      <c r="G164" s="29"/>
      <c r="H164" s="29"/>
      <c r="I164" s="29"/>
      <c r="J164" s="29"/>
      <c r="M164" s="30"/>
      <c r="AA164" s="39"/>
    </row>
    <row r="165" spans="2:27" s="5" customFormat="1" ht="20.75" customHeight="1" x14ac:dyDescent="0.7">
      <c r="B165" s="10"/>
      <c r="C165" s="43"/>
      <c r="D165" s="28"/>
      <c r="E165" s="29"/>
      <c r="F165" s="29"/>
      <c r="G165" s="29"/>
      <c r="H165" s="29"/>
      <c r="I165" s="29"/>
      <c r="J165" s="29"/>
      <c r="M165" s="30"/>
      <c r="AA165" s="39"/>
    </row>
    <row r="166" spans="2:27" s="5" customFormat="1" ht="20.75" customHeight="1" x14ac:dyDescent="0.7">
      <c r="B166" s="10"/>
      <c r="C166" s="43"/>
      <c r="D166" s="28"/>
      <c r="E166" s="29"/>
      <c r="F166" s="29"/>
      <c r="G166" s="29"/>
      <c r="H166" s="29"/>
      <c r="I166" s="29"/>
      <c r="J166" s="29"/>
      <c r="M166" s="30"/>
      <c r="AA166" s="39"/>
    </row>
    <row r="167" spans="2:27" s="5" customFormat="1" ht="20.75" customHeight="1" x14ac:dyDescent="0.7">
      <c r="B167" s="10"/>
      <c r="C167" s="43"/>
      <c r="D167" s="28"/>
      <c r="E167" s="29"/>
      <c r="F167" s="29"/>
      <c r="G167" s="29"/>
      <c r="H167" s="29"/>
      <c r="I167" s="29"/>
      <c r="J167" s="29"/>
      <c r="M167" s="30"/>
      <c r="AA167" s="39"/>
    </row>
    <row r="168" spans="2:27" s="5" customFormat="1" ht="20.75" customHeight="1" x14ac:dyDescent="0.7">
      <c r="B168" s="10"/>
      <c r="C168" s="43"/>
      <c r="D168" s="28"/>
      <c r="E168" s="29"/>
      <c r="F168" s="29"/>
      <c r="G168" s="29"/>
      <c r="H168" s="29"/>
      <c r="I168" s="29"/>
      <c r="J168" s="29"/>
      <c r="M168" s="30"/>
      <c r="AA168" s="39"/>
    </row>
    <row r="169" spans="2:27" s="5" customFormat="1" ht="20.75" customHeight="1" x14ac:dyDescent="0.7">
      <c r="B169" s="10"/>
      <c r="C169" s="43"/>
      <c r="D169" s="28"/>
      <c r="E169" s="29"/>
      <c r="F169" s="29"/>
      <c r="G169" s="29"/>
      <c r="H169" s="29"/>
      <c r="I169" s="29"/>
      <c r="J169" s="29"/>
      <c r="M169" s="30"/>
      <c r="AA169" s="39"/>
    </row>
    <row r="170" spans="2:27" s="5" customFormat="1" ht="20.75" customHeight="1" x14ac:dyDescent="0.7">
      <c r="B170" s="10"/>
      <c r="C170" s="43"/>
      <c r="D170" s="28"/>
      <c r="E170" s="29"/>
      <c r="F170" s="29"/>
      <c r="G170" s="29"/>
      <c r="H170" s="29"/>
      <c r="I170" s="29"/>
      <c r="J170" s="29"/>
      <c r="M170" s="30"/>
      <c r="AA170" s="39"/>
    </row>
    <row r="171" spans="2:27" s="5" customFormat="1" ht="20.75" customHeight="1" x14ac:dyDescent="0.7">
      <c r="B171" s="10"/>
      <c r="C171" s="43"/>
      <c r="D171" s="28"/>
      <c r="E171" s="29"/>
      <c r="F171" s="29"/>
      <c r="G171" s="29"/>
      <c r="H171" s="29"/>
      <c r="I171" s="29"/>
      <c r="J171" s="29"/>
      <c r="M171" s="30"/>
      <c r="AA171" s="39"/>
    </row>
    <row r="172" spans="2:27" s="5" customFormat="1" ht="20.75" customHeight="1" x14ac:dyDescent="0.7">
      <c r="B172" s="10"/>
      <c r="C172" s="43"/>
      <c r="D172" s="28"/>
      <c r="E172" s="29"/>
      <c r="F172" s="29"/>
      <c r="G172" s="29"/>
      <c r="H172" s="29"/>
      <c r="I172" s="29"/>
      <c r="J172" s="29"/>
      <c r="M172" s="30"/>
      <c r="AA172" s="39"/>
    </row>
    <row r="173" spans="2:27" s="5" customFormat="1" ht="20.75" customHeight="1" x14ac:dyDescent="0.7">
      <c r="B173" s="10"/>
      <c r="C173" s="43"/>
      <c r="D173" s="28"/>
      <c r="E173" s="29"/>
      <c r="F173" s="29"/>
      <c r="G173" s="29"/>
      <c r="H173" s="29"/>
      <c r="I173" s="29"/>
      <c r="J173" s="29"/>
      <c r="M173" s="30"/>
      <c r="AA173" s="39"/>
    </row>
    <row r="174" spans="2:27" s="5" customFormat="1" ht="20.75" customHeight="1" x14ac:dyDescent="0.7">
      <c r="B174" s="10"/>
      <c r="C174" s="43"/>
      <c r="D174" s="28"/>
      <c r="E174" s="29"/>
      <c r="F174" s="29"/>
      <c r="G174" s="29"/>
      <c r="H174" s="29"/>
      <c r="I174" s="29"/>
      <c r="J174" s="29"/>
      <c r="M174" s="30"/>
      <c r="AA174" s="39"/>
    </row>
    <row r="175" spans="2:27" s="5" customFormat="1" ht="20.75" customHeight="1" x14ac:dyDescent="0.7">
      <c r="B175" s="10"/>
      <c r="C175" s="43"/>
      <c r="D175" s="28"/>
      <c r="E175" s="29"/>
      <c r="F175" s="29"/>
      <c r="G175" s="29"/>
      <c r="H175" s="29"/>
      <c r="I175" s="29"/>
      <c r="J175" s="29"/>
      <c r="M175" s="30"/>
      <c r="AA175" s="39"/>
    </row>
    <row r="176" spans="2:27" s="5" customFormat="1" ht="20.75" customHeight="1" x14ac:dyDescent="0.7">
      <c r="B176" s="10"/>
      <c r="C176" s="43"/>
      <c r="D176" s="28"/>
      <c r="E176" s="29"/>
      <c r="F176" s="29"/>
      <c r="G176" s="29"/>
      <c r="H176" s="29"/>
      <c r="I176" s="29"/>
      <c r="J176" s="29"/>
      <c r="M176" s="30"/>
      <c r="AA176" s="39"/>
    </row>
    <row r="177" spans="2:27" s="5" customFormat="1" ht="20.75" customHeight="1" x14ac:dyDescent="0.7">
      <c r="B177" s="10"/>
      <c r="C177" s="43"/>
      <c r="D177" s="28"/>
      <c r="E177" s="29"/>
      <c r="F177" s="29"/>
      <c r="G177" s="29"/>
      <c r="H177" s="29"/>
      <c r="I177" s="29"/>
      <c r="J177" s="29"/>
      <c r="M177" s="30"/>
      <c r="AA177" s="39"/>
    </row>
    <row r="178" spans="2:27" s="5" customFormat="1" ht="20.75" customHeight="1" x14ac:dyDescent="0.7">
      <c r="B178" s="10"/>
      <c r="C178" s="43"/>
      <c r="D178" s="28"/>
      <c r="E178" s="29"/>
      <c r="F178" s="29"/>
      <c r="G178" s="29"/>
      <c r="H178" s="29"/>
      <c r="I178" s="29"/>
      <c r="J178" s="29"/>
      <c r="M178" s="30"/>
      <c r="AA178" s="39"/>
    </row>
    <row r="179" spans="2:27" s="5" customFormat="1" ht="20.75" customHeight="1" x14ac:dyDescent="0.7">
      <c r="B179" s="10"/>
      <c r="C179" s="43"/>
      <c r="D179" s="28"/>
      <c r="E179" s="29"/>
      <c r="F179" s="29"/>
      <c r="G179" s="29"/>
      <c r="H179" s="29"/>
      <c r="I179" s="29"/>
      <c r="J179" s="29"/>
      <c r="M179" s="30"/>
      <c r="AA179" s="39"/>
    </row>
    <row r="180" spans="2:27" s="5" customFormat="1" ht="20.75" customHeight="1" x14ac:dyDescent="0.7">
      <c r="B180" s="10"/>
      <c r="C180" s="43"/>
      <c r="D180" s="28"/>
      <c r="E180" s="29"/>
      <c r="F180" s="29"/>
      <c r="G180" s="29"/>
      <c r="H180" s="29"/>
      <c r="I180" s="29"/>
      <c r="J180" s="29"/>
      <c r="M180" s="30"/>
      <c r="AA180" s="39"/>
    </row>
    <row r="181" spans="2:27" s="5" customFormat="1" ht="20.75" customHeight="1" x14ac:dyDescent="0.7">
      <c r="B181" s="10"/>
      <c r="C181" s="43"/>
      <c r="D181" s="28"/>
      <c r="E181" s="29"/>
      <c r="F181" s="29"/>
      <c r="G181" s="29"/>
      <c r="H181" s="29"/>
      <c r="I181" s="29"/>
      <c r="J181" s="29"/>
      <c r="M181" s="30"/>
      <c r="AA181" s="39"/>
    </row>
    <row r="182" spans="2:27" s="5" customFormat="1" ht="20.75" customHeight="1" x14ac:dyDescent="0.7">
      <c r="B182" s="10"/>
      <c r="C182" s="43"/>
      <c r="D182" s="28"/>
      <c r="E182" s="29"/>
      <c r="F182" s="29"/>
      <c r="G182" s="29"/>
      <c r="H182" s="29"/>
      <c r="I182" s="29"/>
      <c r="J182" s="29"/>
      <c r="M182" s="30"/>
      <c r="AA182" s="39"/>
    </row>
    <row r="183" spans="2:27" s="5" customFormat="1" ht="20.75" customHeight="1" x14ac:dyDescent="0.7">
      <c r="B183" s="10"/>
      <c r="C183" s="43"/>
      <c r="D183" s="28"/>
      <c r="E183" s="29"/>
      <c r="F183" s="29"/>
      <c r="G183" s="29"/>
      <c r="H183" s="29"/>
      <c r="I183" s="29"/>
      <c r="J183" s="29"/>
      <c r="M183" s="30"/>
      <c r="AA183" s="39"/>
    </row>
    <row r="184" spans="2:27" s="5" customFormat="1" ht="20.75" customHeight="1" x14ac:dyDescent="0.7">
      <c r="B184" s="10"/>
      <c r="C184" s="43"/>
      <c r="D184" s="28"/>
      <c r="E184" s="29"/>
      <c r="F184" s="29"/>
      <c r="G184" s="29"/>
      <c r="H184" s="29"/>
      <c r="I184" s="29"/>
      <c r="J184" s="29"/>
      <c r="M184" s="30"/>
      <c r="AA184" s="39"/>
    </row>
    <row r="185" spans="2:27" s="5" customFormat="1" ht="20.75" customHeight="1" x14ac:dyDescent="0.7">
      <c r="B185" s="10"/>
      <c r="C185" s="43"/>
      <c r="D185" s="28"/>
      <c r="E185" s="29"/>
      <c r="F185" s="29"/>
      <c r="G185" s="29"/>
      <c r="H185" s="29"/>
      <c r="I185" s="29"/>
      <c r="J185" s="29"/>
      <c r="M185" s="30"/>
      <c r="AA185" s="39"/>
    </row>
    <row r="186" spans="2:27" s="5" customFormat="1" ht="20.75" customHeight="1" x14ac:dyDescent="0.7">
      <c r="B186" s="10"/>
      <c r="C186" s="43"/>
      <c r="D186" s="28"/>
      <c r="E186" s="29"/>
      <c r="F186" s="29"/>
      <c r="G186" s="29"/>
      <c r="H186" s="29"/>
      <c r="I186" s="29"/>
      <c r="J186" s="29"/>
      <c r="M186" s="30"/>
      <c r="AA186" s="39"/>
    </row>
    <row r="187" spans="2:27" s="5" customFormat="1" ht="20.75" customHeight="1" x14ac:dyDescent="0.7">
      <c r="B187" s="10"/>
      <c r="C187" s="43"/>
      <c r="D187" s="28"/>
      <c r="E187" s="29"/>
      <c r="F187" s="29"/>
      <c r="G187" s="29"/>
      <c r="H187" s="29"/>
      <c r="I187" s="29"/>
      <c r="J187" s="29"/>
      <c r="M187" s="30"/>
      <c r="AA187" s="39"/>
    </row>
    <row r="188" spans="2:27" s="5" customFormat="1" ht="20.75" customHeight="1" x14ac:dyDescent="0.7">
      <c r="B188" s="10"/>
      <c r="C188" s="43"/>
      <c r="D188" s="28"/>
      <c r="E188" s="29"/>
      <c r="F188" s="29"/>
      <c r="G188" s="29"/>
      <c r="H188" s="29"/>
      <c r="I188" s="29"/>
      <c r="J188" s="29"/>
      <c r="M188" s="30"/>
      <c r="AA188" s="39"/>
    </row>
    <row r="189" spans="2:27" s="5" customFormat="1" ht="20.75" customHeight="1" x14ac:dyDescent="0.7">
      <c r="B189" s="10"/>
      <c r="C189" s="43"/>
      <c r="D189" s="28"/>
      <c r="E189" s="29"/>
      <c r="F189" s="29"/>
      <c r="G189" s="29"/>
      <c r="H189" s="29"/>
      <c r="I189" s="29"/>
      <c r="J189" s="29"/>
      <c r="M189" s="30"/>
      <c r="AA189" s="39"/>
    </row>
    <row r="190" spans="2:27" s="5" customFormat="1" ht="20.75" customHeight="1" x14ac:dyDescent="0.7">
      <c r="B190" s="10"/>
      <c r="C190" s="43"/>
      <c r="D190" s="28"/>
      <c r="E190" s="29"/>
      <c r="F190" s="29"/>
      <c r="G190" s="29"/>
      <c r="H190" s="29"/>
      <c r="I190" s="29"/>
      <c r="J190" s="29"/>
      <c r="M190" s="30"/>
      <c r="AA190" s="39"/>
    </row>
    <row r="191" spans="2:27" s="5" customFormat="1" ht="20.75" customHeight="1" x14ac:dyDescent="0.7">
      <c r="B191" s="10"/>
      <c r="C191" s="43"/>
      <c r="D191" s="28"/>
      <c r="E191" s="29"/>
      <c r="F191" s="29"/>
      <c r="G191" s="29"/>
      <c r="H191" s="29"/>
      <c r="I191" s="29"/>
      <c r="J191" s="29"/>
      <c r="M191" s="30"/>
      <c r="AA191" s="39"/>
    </row>
    <row r="192" spans="2:27" s="5" customFormat="1" ht="20.75" customHeight="1" x14ac:dyDescent="0.7">
      <c r="B192" s="10"/>
      <c r="C192" s="43"/>
      <c r="D192" s="28"/>
      <c r="E192" s="29"/>
      <c r="F192" s="29"/>
      <c r="G192" s="29"/>
      <c r="H192" s="29"/>
      <c r="I192" s="29"/>
      <c r="J192" s="29"/>
      <c r="M192" s="30"/>
      <c r="AA192" s="39"/>
    </row>
    <row r="193" spans="2:27" s="5" customFormat="1" ht="20.75" customHeight="1" x14ac:dyDescent="0.7">
      <c r="B193" s="10"/>
      <c r="C193" s="43"/>
      <c r="D193" s="28"/>
      <c r="E193" s="29"/>
      <c r="F193" s="29"/>
      <c r="G193" s="29"/>
      <c r="H193" s="29"/>
      <c r="I193" s="29"/>
      <c r="J193" s="29"/>
      <c r="M193" s="30"/>
      <c r="AA193" s="39"/>
    </row>
    <row r="194" spans="2:27" s="5" customFormat="1" ht="20.75" customHeight="1" x14ac:dyDescent="0.7">
      <c r="B194" s="10"/>
      <c r="C194" s="43"/>
      <c r="D194" s="28"/>
      <c r="E194" s="29"/>
      <c r="F194" s="29"/>
      <c r="G194" s="29"/>
      <c r="H194" s="29"/>
      <c r="I194" s="29"/>
      <c r="J194" s="29"/>
      <c r="M194" s="30"/>
      <c r="AA194" s="39"/>
    </row>
    <row r="195" spans="2:27" s="5" customFormat="1" ht="20.75" customHeight="1" x14ac:dyDescent="0.7">
      <c r="B195" s="10"/>
      <c r="C195" s="43"/>
      <c r="D195" s="28"/>
      <c r="E195" s="29"/>
      <c r="F195" s="29"/>
      <c r="G195" s="29"/>
      <c r="H195" s="29"/>
      <c r="I195" s="29"/>
      <c r="J195" s="29"/>
      <c r="M195" s="30"/>
      <c r="AA195" s="39"/>
    </row>
    <row r="196" spans="2:27" s="5" customFormat="1" ht="20.75" customHeight="1" x14ac:dyDescent="0.7">
      <c r="B196" s="10"/>
      <c r="C196" s="43"/>
      <c r="D196" s="28"/>
      <c r="E196" s="29"/>
      <c r="F196" s="29"/>
      <c r="G196" s="29"/>
      <c r="H196" s="29"/>
      <c r="I196" s="29"/>
      <c r="J196" s="29"/>
      <c r="M196" s="30"/>
      <c r="AA196" s="39"/>
    </row>
    <row r="197" spans="2:27" s="5" customFormat="1" ht="20.75" customHeight="1" x14ac:dyDescent="0.7">
      <c r="B197" s="10"/>
      <c r="C197" s="43"/>
      <c r="D197" s="28"/>
      <c r="E197" s="29"/>
      <c r="F197" s="29"/>
      <c r="G197" s="29"/>
      <c r="H197" s="29"/>
      <c r="I197" s="29"/>
      <c r="J197" s="29"/>
      <c r="M197" s="30"/>
      <c r="AA197" s="39"/>
    </row>
    <row r="198" spans="2:27" s="5" customFormat="1" ht="20.75" customHeight="1" x14ac:dyDescent="0.7">
      <c r="B198" s="10"/>
      <c r="C198" s="43"/>
      <c r="D198" s="28"/>
      <c r="E198" s="29"/>
      <c r="F198" s="29"/>
      <c r="G198" s="29"/>
      <c r="H198" s="29"/>
      <c r="I198" s="29"/>
      <c r="J198" s="29"/>
      <c r="M198" s="30"/>
      <c r="AA198" s="39"/>
    </row>
    <row r="199" spans="2:27" s="5" customFormat="1" ht="20.75" customHeight="1" x14ac:dyDescent="0.7">
      <c r="B199" s="10"/>
      <c r="C199" s="43"/>
      <c r="D199" s="28"/>
      <c r="E199" s="29"/>
      <c r="F199" s="29"/>
      <c r="G199" s="29"/>
      <c r="H199" s="29"/>
      <c r="I199" s="29"/>
      <c r="J199" s="29"/>
      <c r="M199" s="30"/>
      <c r="AA199" s="39"/>
    </row>
    <row r="200" spans="2:27" s="5" customFormat="1" ht="20.75" customHeight="1" x14ac:dyDescent="0.7">
      <c r="B200" s="10"/>
      <c r="C200" s="43"/>
      <c r="D200" s="28"/>
      <c r="E200" s="29"/>
      <c r="F200" s="29"/>
      <c r="G200" s="29"/>
      <c r="H200" s="29"/>
      <c r="I200" s="29"/>
      <c r="J200" s="29"/>
      <c r="M200" s="30"/>
      <c r="AA200" s="39"/>
    </row>
    <row r="201" spans="2:27" s="5" customFormat="1" ht="20.75" customHeight="1" x14ac:dyDescent="0.7">
      <c r="B201" s="10"/>
      <c r="C201" s="43"/>
      <c r="D201" s="28"/>
      <c r="E201" s="29"/>
      <c r="F201" s="29"/>
      <c r="G201" s="29"/>
      <c r="H201" s="29"/>
      <c r="I201" s="29"/>
      <c r="J201" s="29"/>
      <c r="M201" s="30"/>
      <c r="AA201" s="39"/>
    </row>
    <row r="202" spans="2:27" s="5" customFormat="1" ht="20.75" customHeight="1" x14ac:dyDescent="0.7">
      <c r="B202" s="10"/>
      <c r="C202" s="43"/>
      <c r="D202" s="28"/>
      <c r="E202" s="29"/>
      <c r="F202" s="29"/>
      <c r="G202" s="29"/>
      <c r="H202" s="29"/>
      <c r="I202" s="29"/>
      <c r="J202" s="29"/>
      <c r="M202" s="30"/>
      <c r="AA202" s="39"/>
    </row>
    <row r="203" spans="2:27" s="5" customFormat="1" ht="20.75" customHeight="1" x14ac:dyDescent="0.7">
      <c r="B203" s="10"/>
      <c r="C203" s="43"/>
      <c r="D203" s="28"/>
      <c r="E203" s="29"/>
      <c r="F203" s="29"/>
      <c r="G203" s="29"/>
      <c r="H203" s="29"/>
      <c r="I203" s="29"/>
      <c r="J203" s="29"/>
      <c r="M203" s="30"/>
      <c r="AA203" s="39"/>
    </row>
    <row r="204" spans="2:27" s="5" customFormat="1" ht="20.75" customHeight="1" x14ac:dyDescent="0.7">
      <c r="B204" s="10"/>
      <c r="C204" s="43"/>
      <c r="D204" s="28"/>
      <c r="E204" s="29"/>
      <c r="F204" s="29"/>
      <c r="G204" s="29"/>
      <c r="H204" s="29"/>
      <c r="I204" s="29"/>
      <c r="J204" s="29"/>
      <c r="M204" s="30"/>
      <c r="AA204" s="39"/>
    </row>
    <row r="205" spans="2:27" s="5" customFormat="1" ht="20.75" customHeight="1" x14ac:dyDescent="0.7">
      <c r="B205" s="10"/>
      <c r="C205" s="43"/>
      <c r="D205" s="28"/>
      <c r="E205" s="29"/>
      <c r="F205" s="29"/>
      <c r="G205" s="29"/>
      <c r="H205" s="29"/>
      <c r="I205" s="29"/>
      <c r="J205" s="29"/>
      <c r="M205" s="30"/>
      <c r="AA205" s="39"/>
    </row>
    <row r="206" spans="2:27" s="5" customFormat="1" ht="20.75" customHeight="1" x14ac:dyDescent="0.7">
      <c r="B206" s="10"/>
      <c r="C206" s="43"/>
      <c r="D206" s="28"/>
      <c r="E206" s="29"/>
      <c r="F206" s="29"/>
      <c r="G206" s="29"/>
      <c r="H206" s="29"/>
      <c r="I206" s="29"/>
      <c r="J206" s="29"/>
      <c r="M206" s="30"/>
      <c r="AA206" s="39"/>
    </row>
    <row r="207" spans="2:27" s="5" customFormat="1" ht="20.75" customHeight="1" x14ac:dyDescent="0.7">
      <c r="B207" s="10"/>
      <c r="C207" s="43"/>
      <c r="D207" s="28"/>
      <c r="E207" s="29"/>
      <c r="F207" s="29"/>
      <c r="G207" s="29"/>
      <c r="H207" s="29"/>
      <c r="I207" s="29"/>
      <c r="J207" s="29"/>
      <c r="M207" s="30"/>
      <c r="AA207" s="39"/>
    </row>
    <row r="208" spans="2:27" s="5" customFormat="1" ht="20.75" customHeight="1" x14ac:dyDescent="0.7">
      <c r="B208" s="10"/>
      <c r="C208" s="43"/>
      <c r="D208" s="28"/>
      <c r="E208" s="29"/>
      <c r="F208" s="29"/>
      <c r="G208" s="29"/>
      <c r="H208" s="29"/>
      <c r="I208" s="29"/>
      <c r="J208" s="29"/>
      <c r="M208" s="30"/>
      <c r="AA208" s="39"/>
    </row>
    <row r="209" spans="2:27" s="5" customFormat="1" ht="20.75" customHeight="1" x14ac:dyDescent="0.7">
      <c r="B209" s="10"/>
      <c r="C209" s="43"/>
      <c r="D209" s="28"/>
      <c r="E209" s="29"/>
      <c r="F209" s="29"/>
      <c r="G209" s="29"/>
      <c r="H209" s="29"/>
      <c r="I209" s="29"/>
      <c r="J209" s="29"/>
      <c r="M209" s="30"/>
      <c r="AA209" s="39"/>
    </row>
  </sheetData>
  <sortState xmlns:xlrd2="http://schemas.microsoft.com/office/spreadsheetml/2017/richdata2" ref="B2:AC96">
    <sortCondition ref="AA2:AA96"/>
  </sortState>
  <phoneticPr fontId="9" type="noConversion"/>
  <pageMargins left="0.25" right="0.25" top="0.75" bottom="0.75" header="0.3" footer="0.3"/>
  <pageSetup paperSize="9" scale="84" fitToHeight="0" orientation="landscape" r:id="rId1"/>
  <rowBreaks count="3" manualBreakCount="3">
    <brk id="12" max="16383" man="1"/>
    <brk id="36" max="16383" man="1"/>
    <brk id="61" max="16383" man="1"/>
  </rowBreaks>
  <colBreaks count="1" manualBreakCount="1">
    <brk id="13" max="1048575"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Starter FUC 2018_Stand 08_23</vt:lpstr>
      <vt:lpstr>'Starter FUC 2018_Stand 08_23'!Druckbereich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proairBuchhaltung</dc:creator>
  <cp:lastModifiedBy>Lutz Wagner</cp:lastModifiedBy>
  <cp:lastPrinted>2021-07-10T17:25:06Z</cp:lastPrinted>
  <dcterms:created xsi:type="dcterms:W3CDTF">2019-09-27T14:47:29Z</dcterms:created>
  <dcterms:modified xsi:type="dcterms:W3CDTF">2021-07-10T17:26:48Z</dcterms:modified>
</cp:coreProperties>
</file>